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1\SOiSD\"/>
    </mc:Choice>
  </mc:AlternateContent>
  <xr:revisionPtr revIDLastSave="0" documentId="13_ncr:1_{26C31F1D-D251-4711-946E-99B87E0764B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ummary table" sheetId="15" r:id="rId1"/>
    <sheet name="Passenger Cars Ranking" sheetId="4" r:id="rId2"/>
    <sheet name="Passenger Cars - Fuels" sheetId="16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E7" i="15" s="1"/>
  <c r="H7" i="15" l="1"/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<sst xmlns="http://schemas.openxmlformats.org/spreadsheetml/2006/main" count="836" uniqueCount="202">
  <si>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</si>
  <si>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</si>
  <si>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</si>
  <si>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</si>
  <si>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</si>
  <si>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</si>
  <si>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</si>
  <si>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</si>
  <si>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</si>
  <si>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</si>
  <si>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</si>
  <si>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</si>
  <si>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</si>
  <si>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</si>
  <si>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</si>
  <si>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</si>
  <si>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</si>
  <si>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</si>
  <si>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</si>
  <si>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</si>
  <si>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</si>
  <si>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</si>
  <si>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</si>
  <si>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</si>
  <si>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</si>
  <si>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</si>
  <si>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</si>
  <si>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</si>
  <si>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</si>
  <si>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</si>
  <si>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</si>
  <si>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</si>
  <si>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</si>
  <si>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</si>
  <si>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</si>
  <si>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</si>
  <si>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</si>
  <si>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</si>
  <si>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</si>
  <si>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</si>
  <si>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</si>
  <si>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</si>
  <si>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</si>
  <si>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</si>
  <si>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</si>
  <si>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</si>
  <si>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</si>
  <si>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</si>
  <si>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</si>
  <si>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</si>
  <si>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</si>
  <si>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</si>
  <si>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</si>
  <si>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</si>
  <si>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</si>
  <si>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</si>
  <si>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</si>
  <si>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</si>
  <si>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</si>
  <si>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</si>
  <si>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</si>
  <si>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</si>
  <si>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</si>
  <si>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</si>
  <si>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</si>
  <si>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</si>
  <si>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</si>
  <si>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</si>
  <si>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</si>
  <si>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</si>
  <si>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</si>
  <si>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</si>
  <si>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Diesel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</si>
  <si>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</si>
  <si>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</si>
  <si>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</si>
  <si>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</si>
  <si>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</si>
  <si>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</si>
  <si>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</si>
  <si>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</si>
  <si>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</si>
  <si>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</si>
  <si>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</si>
  <si>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</si>
  <si>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Volkswagen Passat</t>
  </si>
  <si>
    <t>Fiat Ducato</t>
  </si>
  <si>
    <t>Kia Ceed</t>
  </si>
  <si>
    <t>Ford Transit Custom</t>
  </si>
  <si>
    <t>Volkswagen Crafter</t>
  </si>
  <si>
    <t>Hyundai i30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</si>
  <si>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</si>
  <si>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</si>
  <si>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</si>
  <si>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</si>
  <si>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</si>
  <si>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</si>
  <si>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</si>
  <si>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</si>
  <si>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</si>
  <si>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</si>
  <si>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</si>
  <si>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</si>
  <si>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</si>
  <si>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</si>
  <si>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Renault Captur</t>
  </si>
  <si>
    <t>Cupra Formentor</t>
  </si>
  <si>
    <t>Registrations of New PC For Individual Customers, Top Makes - 2023 YTD</t>
  </si>
  <si>
    <t>Opel Movano</t>
  </si>
  <si>
    <t>Skoda Scala</t>
  </si>
  <si>
    <t>Toyota Camry</t>
  </si>
  <si>
    <t>First Registrations of NEW Passenger Cars*, Market Share %</t>
  </si>
  <si>
    <t>Registrations of new PC, Top Models - 2023 YTD</t>
  </si>
  <si>
    <t>First Registrations of NEW PC and LCV up to 3.5T, Market Share %</t>
  </si>
  <si>
    <t>Renault Express</t>
  </si>
  <si>
    <t>Hyundai Kona</t>
  </si>
  <si>
    <t>Skoda Kodiaq</t>
  </si>
  <si>
    <t>+0,2 pp</t>
  </si>
  <si>
    <t>Październik</t>
  </si>
  <si>
    <t>October</t>
  </si>
  <si>
    <t>Toyota Hilux</t>
  </si>
  <si>
    <t>-1,2 pp</t>
  </si>
  <si>
    <t>+0,9 pp</t>
  </si>
  <si>
    <t>-0,3 pp</t>
  </si>
  <si>
    <t>Listopad</t>
  </si>
  <si>
    <t>November</t>
  </si>
  <si>
    <t>Nov/Oct Ch %</t>
  </si>
  <si>
    <t>Lis/Paż
Zmiana %</t>
  </si>
  <si>
    <t>Rok narastająco Styczeń - Listopad</t>
  </si>
  <si>
    <t xml:space="preserve">YTD January - November </t>
  </si>
  <si>
    <t>Rejestracje nowych samochodów dostawczych do 3,5T, ranking modeli -Listopad 2023</t>
  </si>
  <si>
    <t>Registrations of new LCV up to 3.5T, Top Models - November 2023</t>
  </si>
  <si>
    <t>Lis/Paz
Zmiana poz</t>
  </si>
  <si>
    <t>Nov/Oct Ch position</t>
  </si>
  <si>
    <t>Rok narastająco Styczeń -Listopad</t>
  </si>
  <si>
    <t>YTD January - November</t>
  </si>
  <si>
    <t>Renault Trafic</t>
  </si>
  <si>
    <t>Registrations of new PC, Top Models - November 2023</t>
  </si>
  <si>
    <t>YTD January -November</t>
  </si>
  <si>
    <t>Rejestracje nowych samochodów osobowych OGÓŁEM, ranking modeli Listopad 2023</t>
  </si>
  <si>
    <t>Rejestracje nowych samochodów osobowych na KLIENTÓW INDYWIDUALNYCH, ranking marek -Listopad 2023</t>
  </si>
  <si>
    <t>Registrations of New PC For Individual Customers, Top Makes - November 2023</t>
  </si>
  <si>
    <t>Rejestracje nowych samochodów osobowych na KLIENTÓW INDYWIDUALNYCH, ranking modeli - Listopad 2023</t>
  </si>
  <si>
    <t>Registrations of New PC For Individual Customers, Top Models - November 2023</t>
  </si>
  <si>
    <t>Audi A3</t>
  </si>
  <si>
    <t>Volkswagen Tiguan</t>
  </si>
  <si>
    <t>Nissan Qashqai</t>
  </si>
  <si>
    <t>Toyota Aygo X</t>
  </si>
  <si>
    <t>Rejestracje nowych samochodów osobowych na REGON, ranking marek - Listopad 2023</t>
  </si>
  <si>
    <t>Registrations of New PC For Business Activity, Top Makes - November 2023</t>
  </si>
  <si>
    <t>Rejestracje nowych samochodów osobowych na REGON, ranking modeli - Listopad 2023</t>
  </si>
  <si>
    <t>Registrations of New PC For Business Activity, Top Models - November  2023</t>
  </si>
  <si>
    <t>TESLA</t>
  </si>
  <si>
    <t>Volkswagen Golf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</si>
  <si>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</si>
  <si>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</si>
  <si>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</si>
  <si>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</si>
  <si>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</si>
  <si>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</si>
  <si>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</si>
  <si>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</si>
  <si>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</si>
  <si>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</si>
  <si>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2023
Nov</t>
  </si>
  <si>
    <t>2022
Nov</t>
  </si>
  <si>
    <t>2023
Jan - Nov</t>
  </si>
  <si>
    <t>2022
Jan - Nov</t>
  </si>
  <si>
    <t>184,4</t>
  </si>
  <si>
    <t>184,5</t>
  </si>
  <si>
    <t>-5,5 pp</t>
  </si>
  <si>
    <t>42,1</t>
  </si>
  <si>
    <t>42,5</t>
  </si>
  <si>
    <t>156,4</t>
  </si>
  <si>
    <t>205,9</t>
  </si>
  <si>
    <t>+6,7 pp</t>
  </si>
  <si>
    <t>10,1</t>
  </si>
  <si>
    <t>15,4</t>
  </si>
  <si>
    <t>9,5</t>
  </si>
  <si>
    <t>11,7</t>
  </si>
  <si>
    <t>59,2</t>
  </si>
  <si>
    <t>84,4</t>
  </si>
  <si>
    <t>+4,0 pp</t>
  </si>
  <si>
    <t>66,5</t>
  </si>
  <si>
    <t>83,2</t>
  </si>
  <si>
    <t>+1,8 pp</t>
  </si>
  <si>
    <t>11,1</t>
  </si>
  <si>
    <t>11,2</t>
  </si>
  <si>
    <t>Pertrol</t>
  </si>
  <si>
    <t>Alternative/other</t>
  </si>
  <si>
    <t>incl:</t>
  </si>
  <si>
    <t>other / n.a..</t>
  </si>
  <si>
    <t>Fuel Type</t>
  </si>
  <si>
    <t>First Registrations of NEW Passenger Cars by Fuel Type</t>
  </si>
  <si>
    <t>Change %
y/y</t>
  </si>
  <si>
    <t>Share
Change
y/y</t>
  </si>
  <si>
    <t>tous. pcs.</t>
  </si>
  <si>
    <t>share %</t>
  </si>
  <si>
    <t>in thou. units</t>
  </si>
  <si>
    <t>* Source: PZPM on the basis of CEP (Central Register of Vehicles)</t>
  </si>
  <si>
    <t>Jan-Nov 2022</t>
  </si>
  <si>
    <t>Jan-Nov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</si>
</sst>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11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i/>
      <sz val="10"/>
      <color theme="1"/>
      <name val="Arial Nova"/>
      <family val="2"/>
    </font>
    <font>
      <i/>
      <sz val="10"/>
      <color rgb="FFFF0000"/>
      <name val="Arial Nova"/>
      <family val="2"/>
    </font>
    <font>
      <i/>
      <sz val="10"/>
      <color rgb="FFFF0000"/>
      <name val="Arial Nova"/>
      <family val="2"/>
      <charset val="238"/>
    </font>
    <font>
      <b/>
      <sz val="10"/>
      <color theme="0"/>
      <name val="Barlow"/>
      <charset val="238"/>
    </font>
    <font>
      <i/>
      <sz val="10"/>
      <color theme="1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11" fillId="0" borderId="0" xfId="7" applyFont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5" fillId="2" borderId="33" xfId="7" applyFont="1" applyFill="1" applyBorder="1" applyAlignment="1">
      <alignment horizontal="center" vertical="center" wrapText="1"/>
    </xf>
    <xf numFmtId="0" fontId="15" fillId="2" borderId="20" xfId="7" applyFont="1" applyFill="1" applyBorder="1" applyAlignment="1">
      <alignment horizontal="center" wrapText="1"/>
    </xf>
    <xf numFmtId="0" fontId="15" fillId="2" borderId="31" xfId="7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top" wrapText="1"/>
    </xf>
    <xf numFmtId="0" fontId="16" fillId="2" borderId="18" xfId="7" applyFont="1" applyFill="1" applyBorder="1" applyAlignment="1">
      <alignment horizontal="center" vertical="center" wrapText="1"/>
    </xf>
    <xf numFmtId="0" fontId="11" fillId="0" borderId="16" xfId="7" applyFont="1" applyBorder="1" applyAlignment="1">
      <alignment horizontal="center" vertical="center"/>
    </xf>
    <xf numFmtId="0" fontId="17" fillId="0" borderId="19" xfId="7" applyFont="1" applyBorder="1" applyAlignment="1">
      <alignment vertical="center"/>
    </xf>
    <xf numFmtId="3" fontId="17" fillId="0" borderId="22" xfId="7" applyNumberFormat="1" applyFont="1" applyBorder="1" applyAlignment="1">
      <alignment vertical="center"/>
    </xf>
    <xf numFmtId="10" fontId="17" fillId="0" borderId="19" xfId="16" applyNumberFormat="1" applyFont="1" applyBorder="1" applyAlignment="1">
      <alignment vertical="center"/>
    </xf>
    <xf numFmtId="165" fontId="17" fillId="0" borderId="19" xfId="16" applyNumberFormat="1" applyFont="1" applyBorder="1" applyAlignment="1">
      <alignment vertical="center"/>
    </xf>
    <xf numFmtId="10" fontId="7" fillId="0" borderId="0" xfId="0" applyNumberFormat="1" applyFont="1"/>
    <xf numFmtId="0" fontId="18" fillId="4" borderId="16" xfId="0" applyFont="1" applyFill="1" applyBorder="1" applyAlignment="1">
      <alignment horizontal="center" vertical="center" wrapText="1"/>
    </xf>
    <xf numFmtId="0" fontId="17" fillId="4" borderId="19" xfId="7" applyFont="1" applyFill="1" applyBorder="1" applyAlignment="1">
      <alignment vertical="center"/>
    </xf>
    <xf numFmtId="3" fontId="17" fillId="4" borderId="22" xfId="7" applyNumberFormat="1" applyFont="1" applyFill="1" applyBorder="1" applyAlignment="1">
      <alignment vertical="center"/>
    </xf>
    <xf numFmtId="10" fontId="17" fillId="4" borderId="19" xfId="16" applyNumberFormat="1" applyFont="1" applyFill="1" applyBorder="1" applyAlignment="1">
      <alignment vertical="center"/>
    </xf>
    <xf numFmtId="165" fontId="17" fillId="4" borderId="19" xfId="16" applyNumberFormat="1" applyFont="1" applyFill="1" applyBorder="1" applyAlignment="1">
      <alignment vertical="center"/>
    </xf>
    <xf numFmtId="3" fontId="17" fillId="3" borderId="22" xfId="7" applyNumberFormat="1" applyFont="1" applyFill="1" applyBorder="1" applyAlignment="1">
      <alignment vertical="center"/>
    </xf>
    <xf numFmtId="10" fontId="17" fillId="3" borderId="19" xfId="16" applyNumberFormat="1" applyFont="1" applyFill="1" applyBorder="1" applyAlignment="1">
      <alignment vertical="center"/>
    </xf>
    <xf numFmtId="165" fontId="17" fillId="3" borderId="19" xfId="16" applyNumberFormat="1" applyFont="1" applyFill="1" applyBorder="1" applyAlignment="1">
      <alignment vertical="center"/>
    </xf>
    <xf numFmtId="3" fontId="9" fillId="2" borderId="22" xfId="7" applyNumberFormat="1" applyFont="1" applyFill="1" applyBorder="1" applyAlignment="1">
      <alignment vertical="center"/>
    </xf>
    <xf numFmtId="9" fontId="9" fillId="2" borderId="19" xfId="16" applyFont="1" applyFill="1" applyBorder="1" applyAlignment="1">
      <alignment vertical="center"/>
    </xf>
    <xf numFmtId="165" fontId="9" fillId="2" borderId="19" xfId="7" applyNumberFormat="1" applyFont="1" applyFill="1" applyBorder="1" applyAlignment="1">
      <alignment vertical="center"/>
    </xf>
    <xf numFmtId="0" fontId="17" fillId="0" borderId="0" xfId="7" applyFont="1"/>
    <xf numFmtId="0" fontId="19" fillId="0" borderId="0" xfId="0" applyFont="1"/>
    <xf numFmtId="0" fontId="20" fillId="0" borderId="0" xfId="0" applyFont="1"/>
    <xf numFmtId="0" fontId="10" fillId="0" borderId="0" xfId="0" applyFont="1"/>
    <xf numFmtId="0" fontId="21" fillId="0" borderId="0" xfId="6" applyFont="1" applyAlignment="1">
      <alignment horizontal="center" vertical="top"/>
    </xf>
    <xf numFmtId="1" fontId="17" fillId="0" borderId="16" xfId="16" applyNumberFormat="1" applyFont="1" applyBorder="1" applyAlignment="1">
      <alignment horizontal="center"/>
    </xf>
    <xf numFmtId="1" fontId="17" fillId="4" borderId="16" xfId="16" applyNumberFormat="1" applyFont="1" applyFill="1" applyBorder="1" applyAlignment="1">
      <alignment horizontal="center"/>
    </xf>
    <xf numFmtId="3" fontId="17" fillId="3" borderId="16" xfId="7" applyNumberFormat="1" applyFont="1" applyFill="1" applyBorder="1" applyAlignment="1">
      <alignment vertical="center"/>
    </xf>
    <xf numFmtId="0" fontId="17" fillId="3" borderId="16" xfId="7" applyFont="1" applyFill="1" applyBorder="1" applyAlignment="1">
      <alignment vertical="center"/>
    </xf>
    <xf numFmtId="3" fontId="9" fillId="2" borderId="16" xfId="7" applyNumberFormat="1" applyFont="1" applyFill="1" applyBorder="1" applyAlignment="1">
      <alignment vertical="center"/>
    </xf>
    <xf numFmtId="0" fontId="10" fillId="0" borderId="0" xfId="0" applyFont="1" applyAlignment="1">
      <alignment horizontal="right"/>
    </xf>
    <xf numFmtId="0" fontId="17" fillId="0" borderId="5" xfId="0" applyFont="1" applyBorder="1" applyAlignment="1">
      <alignment horizontal="left"/>
    </xf>
    <xf numFmtId="0" fontId="17" fillId="0" borderId="6" xfId="20" applyNumberFormat="1" applyFont="1" applyBorder="1" applyAlignment="1">
      <alignment horizontal="right"/>
    </xf>
    <xf numFmtId="165" fontId="17" fillId="0" borderId="12" xfId="20" applyNumberFormat="1" applyFont="1" applyBorder="1" applyAlignment="1">
      <alignment horizontal="right"/>
    </xf>
    <xf numFmtId="170" fontId="17" fillId="0" borderId="15" xfId="16" applyNumberFormat="1" applyFont="1" applyBorder="1"/>
    <xf numFmtId="170" fontId="22" fillId="0" borderId="5" xfId="16" applyNumberFormat="1" applyFont="1" applyBorder="1" applyAlignment="1">
      <alignment horizontal="right"/>
    </xf>
    <xf numFmtId="171" fontId="17" fillId="0" borderId="6" xfId="20" applyNumberFormat="1" applyFont="1" applyBorder="1" applyAlignment="1">
      <alignment horizontal="right"/>
    </xf>
    <xf numFmtId="170" fontId="17" fillId="0" borderId="5" xfId="16" applyNumberFormat="1" applyFont="1" applyBorder="1"/>
    <xf numFmtId="170" fontId="17" fillId="0" borderId="5" xfId="16" applyNumberFormat="1" applyFont="1" applyBorder="1" applyAlignment="1">
      <alignment horizontal="right"/>
    </xf>
    <xf numFmtId="0" fontId="17" fillId="0" borderId="5" xfId="0" applyFont="1" applyBorder="1" applyAlignment="1">
      <alignment horizontal="left" indent="1"/>
    </xf>
    <xf numFmtId="3" fontId="17" fillId="0" borderId="6" xfId="20" applyNumberFormat="1" applyFont="1" applyBorder="1" applyAlignment="1">
      <alignment horizontal="right"/>
    </xf>
    <xf numFmtId="170" fontId="10" fillId="0" borderId="5" xfId="16" applyNumberFormat="1" applyFont="1" applyBorder="1"/>
    <xf numFmtId="170" fontId="10" fillId="0" borderId="5" xfId="16" applyNumberFormat="1" applyFont="1" applyBorder="1" applyAlignment="1">
      <alignment horizontal="right"/>
    </xf>
    <xf numFmtId="168" fontId="17" fillId="0" borderId="6" xfId="20" applyNumberFormat="1" applyFont="1" applyBorder="1" applyAlignment="1">
      <alignment horizontal="right"/>
    </xf>
    <xf numFmtId="169" fontId="17" fillId="0" borderId="6" xfId="20" applyNumberFormat="1" applyFont="1" applyBorder="1" applyAlignment="1">
      <alignment horizontal="right"/>
    </xf>
    <xf numFmtId="0" fontId="17" fillId="0" borderId="8" xfId="0" applyFont="1" applyBorder="1" applyAlignment="1">
      <alignment horizontal="left" indent="1"/>
    </xf>
    <xf numFmtId="165" fontId="17" fillId="0" borderId="13" xfId="20" applyNumberFormat="1" applyFont="1" applyBorder="1" applyAlignment="1">
      <alignment horizontal="right"/>
    </xf>
    <xf numFmtId="170" fontId="17" fillId="0" borderId="8" xfId="16" applyNumberFormat="1" applyFont="1" applyBorder="1"/>
    <xf numFmtId="170" fontId="22" fillId="0" borderId="8" xfId="16" applyNumberFormat="1" applyFont="1" applyBorder="1" applyAlignment="1">
      <alignment horizontal="right"/>
    </xf>
    <xf numFmtId="0" fontId="12" fillId="0" borderId="0" xfId="7" applyFont="1" applyAlignment="1">
      <alignment vertical="center"/>
    </xf>
    <xf numFmtId="0" fontId="17" fillId="3" borderId="22" xfId="7" applyFont="1" applyFill="1" applyBorder="1" applyAlignment="1">
      <alignment vertical="center"/>
    </xf>
    <xf numFmtId="0" fontId="23" fillId="0" borderId="0" xfId="0" applyFont="1"/>
    <xf numFmtId="0" fontId="24" fillId="0" borderId="0" xfId="0" applyFont="1"/>
    <xf numFmtId="3" fontId="17" fillId="0" borderId="9" xfId="20" applyNumberFormat="1" applyFont="1" applyBorder="1" applyAlignment="1">
      <alignment horizontal="right"/>
    </xf>
    <xf numFmtId="0" fontId="25" fillId="0" borderId="0" xfId="22" applyFont="1"/>
    <xf numFmtId="0" fontId="25" fillId="0" borderId="0" xfId="0" applyFont="1"/>
    <xf numFmtId="0" fontId="25" fillId="0" borderId="0" xfId="22" applyFont="1" applyAlignment="1">
      <alignment horizontal="right"/>
    </xf>
    <xf numFmtId="0" fontId="27" fillId="2" borderId="6" xfId="0" applyFont="1" applyFill="1" applyBorder="1" applyAlignment="1">
      <alignment wrapText="1"/>
    </xf>
    <xf numFmtId="166" fontId="27" fillId="2" borderId="4" xfId="23" applyNumberFormat="1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166" fontId="28" fillId="0" borderId="4" xfId="23" applyNumberFormat="1" applyFont="1" applyBorder="1" applyAlignment="1">
      <alignment horizontal="center"/>
    </xf>
    <xf numFmtId="165" fontId="28" fillId="0" borderId="4" xfId="20" applyNumberFormat="1" applyFont="1" applyBorder="1" applyAlignment="1">
      <alignment horizontal="center"/>
    </xf>
    <xf numFmtId="0" fontId="28" fillId="0" borderId="6" xfId="0" applyFont="1" applyBorder="1" applyAlignment="1">
      <alignment horizontal="left" wrapText="1" indent="1"/>
    </xf>
    <xf numFmtId="166" fontId="28" fillId="0" borderId="5" xfId="23" applyNumberFormat="1" applyFont="1" applyBorder="1" applyAlignment="1">
      <alignment horizontal="center"/>
    </xf>
    <xf numFmtId="165" fontId="28" fillId="0" borderId="5" xfId="24" applyNumberFormat="1" applyFont="1" applyBorder="1" applyAlignment="1">
      <alignment horizontal="center"/>
    </xf>
    <xf numFmtId="0" fontId="28" fillId="0" borderId="9" xfId="0" applyFont="1" applyBorder="1" applyAlignment="1">
      <alignment horizontal="left" wrapText="1" indent="1"/>
    </xf>
    <xf numFmtId="165" fontId="28" fillId="0" borderId="8" xfId="20" applyNumberFormat="1" applyFont="1" applyBorder="1" applyAlignment="1">
      <alignment horizontal="center"/>
    </xf>
    <xf numFmtId="0" fontId="27" fillId="2" borderId="4" xfId="0" applyFont="1" applyFill="1" applyBorder="1" applyAlignment="1">
      <alignment vertical="center" wrapText="1"/>
    </xf>
    <xf numFmtId="166" fontId="27" fillId="2" borderId="4" xfId="23" applyNumberFormat="1" applyFont="1" applyFill="1" applyBorder="1" applyAlignment="1">
      <alignment horizontal="center" vertical="center"/>
    </xf>
    <xf numFmtId="165" fontId="27" fillId="2" borderId="4" xfId="20" applyNumberFormat="1" applyFont="1" applyFill="1" applyBorder="1" applyAlignment="1">
      <alignment horizontal="center" vertical="center"/>
    </xf>
    <xf numFmtId="0" fontId="28" fillId="0" borderId="7" xfId="22" applyFont="1" applyBorder="1"/>
    <xf numFmtId="0" fontId="25" fillId="0" borderId="7" xfId="22" applyFont="1" applyBorder="1"/>
    <xf numFmtId="166" fontId="25" fillId="0" borderId="0" xfId="22" applyNumberFormat="1" applyFont="1"/>
    <xf numFmtId="0" fontId="29" fillId="0" borderId="0" xfId="0" applyFont="1"/>
    <xf numFmtId="0" fontId="28" fillId="0" borderId="0" xfId="22" applyFont="1"/>
    <xf numFmtId="0" fontId="30" fillId="0" borderId="0" xfId="0" applyFont="1"/>
    <xf numFmtId="14" fontId="28" fillId="0" borderId="0" xfId="0" applyNumberFormat="1" applyFont="1"/>
    <xf numFmtId="0" fontId="31" fillId="0" borderId="0" xfId="0" applyFont="1"/>
    <xf numFmtId="14" fontId="10" fillId="0" borderId="0" xfId="0" applyNumberFormat="1" applyFont="1"/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3" fillId="0" borderId="0" xfId="0" applyFont="1"/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1" fillId="3" borderId="32" xfId="7" applyFont="1" applyFill="1" applyBorder="1" applyAlignment="1">
      <alignment horizontal="center" vertical="center"/>
    </xf>
    <xf numFmtId="0" fontId="11" fillId="3" borderId="19" xfId="7" applyFont="1" applyFill="1" applyBorder="1" applyAlignment="1">
      <alignment horizontal="center" vertical="center"/>
    </xf>
    <xf numFmtId="0" fontId="9" fillId="2" borderId="32" xfId="7" applyFont="1" applyFill="1" applyBorder="1" applyAlignment="1">
      <alignment horizontal="center" vertical="top"/>
    </xf>
    <xf numFmtId="0" fontId="9" fillId="2" borderId="19" xfId="7" applyFont="1" applyFill="1" applyBorder="1" applyAlignment="1">
      <alignment horizontal="center" vertical="top"/>
    </xf>
    <xf numFmtId="0" fontId="11" fillId="0" borderId="0" xfId="7" applyFont="1" applyAlignment="1">
      <alignment horizontal="center" vertical="center"/>
    </xf>
    <xf numFmtId="0" fontId="9" fillId="2" borderId="33" xfId="7" applyFont="1" applyFill="1" applyBorder="1" applyAlignment="1">
      <alignment horizontal="center" vertical="center"/>
    </xf>
    <xf numFmtId="0" fontId="9" fillId="2" borderId="27" xfId="7" applyFont="1" applyFill="1" applyBorder="1" applyAlignment="1">
      <alignment horizontal="center" vertical="center"/>
    </xf>
    <xf numFmtId="0" fontId="9" fillId="2" borderId="20" xfId="7" applyFont="1" applyFill="1" applyBorder="1" applyAlignment="1">
      <alignment horizontal="center" vertical="center"/>
    </xf>
    <xf numFmtId="0" fontId="15" fillId="2" borderId="17" xfId="7" applyFont="1" applyFill="1" applyBorder="1" applyAlignment="1">
      <alignment horizontal="center" wrapText="1"/>
    </xf>
    <xf numFmtId="0" fontId="15" fillId="2" borderId="31" xfId="7" applyFont="1" applyFill="1" applyBorder="1" applyAlignment="1">
      <alignment horizontal="center" wrapText="1"/>
    </xf>
    <xf numFmtId="0" fontId="14" fillId="2" borderId="23" xfId="7" applyFont="1" applyFill="1" applyBorder="1" applyAlignment="1">
      <alignment horizontal="center" vertical="center"/>
    </xf>
    <xf numFmtId="0" fontId="14" fillId="2" borderId="30" xfId="7" applyFont="1" applyFill="1" applyBorder="1" applyAlignment="1">
      <alignment horizontal="center" vertical="center"/>
    </xf>
    <xf numFmtId="0" fontId="14" fillId="2" borderId="21" xfId="7" applyFont="1" applyFill="1" applyBorder="1" applyAlignment="1">
      <alignment horizontal="center" vertical="center"/>
    </xf>
    <xf numFmtId="0" fontId="15" fillId="2" borderId="33" xfId="7" applyFont="1" applyFill="1" applyBorder="1" applyAlignment="1">
      <alignment horizontal="center" vertical="center" wrapText="1"/>
    </xf>
    <xf numFmtId="0" fontId="15" fillId="2" borderId="20" xfId="7" applyFont="1" applyFill="1" applyBorder="1" applyAlignment="1">
      <alignment horizontal="center" vertical="center" wrapText="1"/>
    </xf>
    <xf numFmtId="0" fontId="15" fillId="2" borderId="34" xfId="7" applyFont="1" applyFill="1" applyBorder="1" applyAlignment="1">
      <alignment horizontal="center" vertical="center" wrapText="1"/>
    </xf>
    <xf numFmtId="0" fontId="15" fillId="2" borderId="29" xfId="7" applyFont="1" applyFill="1" applyBorder="1" applyAlignment="1">
      <alignment horizontal="center" vertical="center" wrapText="1"/>
    </xf>
    <xf numFmtId="0" fontId="14" fillId="2" borderId="31" xfId="7" applyFont="1" applyFill="1" applyBorder="1" applyAlignment="1">
      <alignment horizontal="center" vertical="top"/>
    </xf>
    <xf numFmtId="0" fontId="14" fillId="2" borderId="18" xfId="7" applyFont="1" applyFill="1" applyBorder="1" applyAlignment="1">
      <alignment horizontal="center" vertical="top"/>
    </xf>
    <xf numFmtId="0" fontId="16" fillId="2" borderId="31" xfId="7" applyFont="1" applyFill="1" applyBorder="1" applyAlignment="1">
      <alignment horizontal="center" vertical="top" wrapText="1"/>
    </xf>
    <xf numFmtId="0" fontId="16" fillId="2" borderId="18" xfId="7" applyFont="1" applyFill="1" applyBorder="1" applyAlignment="1">
      <alignment horizontal="center" vertical="top" wrapText="1"/>
    </xf>
    <xf numFmtId="0" fontId="14" fillId="2" borderId="34" xfId="7" applyFont="1" applyFill="1" applyBorder="1" applyAlignment="1">
      <alignment horizontal="center" vertical="top"/>
    </xf>
    <xf numFmtId="0" fontId="14" fillId="2" borderId="23" xfId="7" applyFont="1" applyFill="1" applyBorder="1" applyAlignment="1">
      <alignment horizontal="center" vertical="top"/>
    </xf>
    <xf numFmtId="0" fontId="9" fillId="2" borderId="33" xfId="7" applyFont="1" applyFill="1" applyBorder="1" applyAlignment="1">
      <alignment horizontal="center" wrapText="1"/>
    </xf>
    <xf numFmtId="0" fontId="9" fillId="2" borderId="34" xfId="7" applyFont="1" applyFill="1" applyBorder="1" applyAlignment="1">
      <alignment horizontal="center" wrapText="1"/>
    </xf>
    <xf numFmtId="0" fontId="9" fillId="2" borderId="17" xfId="7" applyFont="1" applyFill="1" applyBorder="1" applyAlignment="1">
      <alignment horizontal="center" wrapText="1"/>
    </xf>
    <xf numFmtId="0" fontId="9" fillId="2" borderId="31" xfId="7" applyFont="1" applyFill="1" applyBorder="1" applyAlignment="1">
      <alignment horizontal="center" wrapText="1"/>
    </xf>
    <xf numFmtId="0" fontId="14" fillId="2" borderId="0" xfId="7" applyFont="1" applyFill="1" applyAlignment="1">
      <alignment horizontal="center" vertical="center"/>
    </xf>
    <xf numFmtId="0" fontId="14" fillId="2" borderId="25" xfId="7" applyFont="1" applyFill="1" applyBorder="1" applyAlignment="1">
      <alignment horizontal="center" vertical="center"/>
    </xf>
    <xf numFmtId="0" fontId="9" fillId="2" borderId="28" xfId="7" applyFont="1" applyFill="1" applyBorder="1" applyAlignment="1">
      <alignment horizontal="center" vertical="center"/>
    </xf>
    <xf numFmtId="0" fontId="9" fillId="2" borderId="26" xfId="7" applyFont="1" applyFill="1" applyBorder="1" applyAlignment="1">
      <alignment horizontal="center" vertical="center"/>
    </xf>
    <xf numFmtId="0" fontId="14" fillId="2" borderId="24" xfId="7" applyFont="1" applyFill="1" applyBorder="1" applyAlignment="1">
      <alignment horizontal="center" vertical="center"/>
    </xf>
    <xf numFmtId="0" fontId="14" fillId="2" borderId="29" xfId="7" applyFont="1" applyFill="1" applyBorder="1" applyAlignment="1">
      <alignment horizontal="center" vertical="center"/>
    </xf>
    <xf numFmtId="0" fontId="15" fillId="2" borderId="17" xfId="7" applyFont="1" applyFill="1" applyBorder="1" applyAlignment="1">
      <alignment horizontal="center" vertical="center" wrapText="1"/>
    </xf>
    <xf numFmtId="0" fontId="15" fillId="2" borderId="31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6" fillId="2" borderId="18" xfId="7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11" fillId="0" borderId="0" xfId="7" applyFont="1" applyAlignment="1">
      <alignment horizontal="center" wrapText="1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A193DD59-B5E6-4A2B-A196-4FEC87951775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72B0D52E-58E5-4572-9591-3BE37B5B4D66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F94FDC63-AB27-4829-9AAB-084312346691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21</xdr:row>
      <xdr:rowOff>133350</xdr:rowOff>
    </xdr:from>
    <xdr:to>
      <xdr:col>7</xdr:col>
      <xdr:colOff>390526</xdr:colOff>
      <xdr:row>39</xdr:row>
      <xdr:rowOff>62312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0CE080D-9F20-4726-A54A-26A962822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1" y="4267200"/>
          <a:ext cx="5048250" cy="3186512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238126</xdr:colOff>
      <xdr:row>21</xdr:row>
      <xdr:rowOff>152400</xdr:rowOff>
    </xdr:from>
    <xdr:to>
      <xdr:col>15</xdr:col>
      <xdr:colOff>581180</xdr:colOff>
      <xdr:row>40</xdr:row>
      <xdr:rowOff>76200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6D403D4-0D00-4DCF-9DB5-A9403AC5E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1" y="4286250"/>
          <a:ext cx="4610254" cy="336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D774F-16E6-4C72-849A-B90312E60058}">
  <dimension ref="A1:IV28"/>
  <sheetViews>
    <sheetView showGridLines="0" workbookViewId="0"/>
  </sheetViews>
  <sheetFormatPr defaultColWidth="9.140625" defaultRowHeight="14.25" x14ac:dyDescent="0.2"/>
  <cols>
    <col min="1" max="1" width="1.140625" style="63" customWidth="1"/>
    <col min="2" max="2" width="41" style="63" customWidth="1"/>
    <col min="3" max="5" width="11.140625" style="63" customWidth="1"/>
    <col min="6" max="7" width="15.28515625" style="63" customWidth="1"/>
    <col min="8" max="8" width="11.7109375" style="63" customWidth="1"/>
    <col min="9" max="16384" width="9.140625" style="63"/>
  </cols>
  <sheetData>
    <row r="1" spans="1:256" s="84" customFormat="1" ht="12.75" x14ac:dyDescent="0.2">
      <c r="A1" s="83"/>
      <c r="C1" s="85"/>
      <c r="E1" s="83"/>
      <c r="F1" s="83"/>
      <c r="G1" s="83"/>
      <c r="H1" s="86">
        <v>45265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  <c r="IU1" s="83"/>
      <c r="IV1" s="83"/>
    </row>
    <row r="2" spans="1:256" ht="15.75" customHeight="1" x14ac:dyDescent="0.2">
      <c r="B2" s="64" t="s">
        <v>154</v>
      </c>
      <c r="H2" s="65" t="s">
        <v>155</v>
      </c>
    </row>
    <row r="3" spans="1:256" ht="24.75" customHeight="1" x14ac:dyDescent="0.2">
      <c r="B3" s="92" t="s">
        <v>156</v>
      </c>
      <c r="C3" s="93"/>
      <c r="D3" s="93"/>
      <c r="E3" s="93"/>
      <c r="F3" s="93"/>
      <c r="G3" s="93"/>
      <c r="H3" s="94"/>
    </row>
    <row r="4" spans="1:256" ht="24.75" customHeight="1" x14ac:dyDescent="0.2">
      <c r="B4" s="66"/>
      <c r="C4" s="67" t="s">
        <v>164</v>
      </c>
      <c r="D4" s="67" t="s">
        <v>165</v>
      </c>
      <c r="E4" s="68" t="s">
        <v>157</v>
      </c>
      <c r="F4" s="67" t="s">
        <v>166</v>
      </c>
      <c r="G4" s="67" t="s">
        <v>167</v>
      </c>
      <c r="H4" s="68" t="s">
        <v>157</v>
      </c>
    </row>
    <row r="5" spans="1:256" ht="24.75" customHeight="1" x14ac:dyDescent="0.2">
      <c r="B5" s="69" t="s">
        <v>158</v>
      </c>
      <c r="C5" s="70">
        <v>41685</v>
      </c>
      <c r="D5" s="70">
        <v>34196</v>
      </c>
      <c r="E5" s="71">
        <v>0.21900222248216172</v>
      </c>
      <c r="F5" s="70">
        <v>432915</v>
      </c>
      <c r="G5" s="70">
        <v>382877</v>
      </c>
      <c r="H5" s="71">
        <v>0.13068949035852251</v>
      </c>
    </row>
    <row r="6" spans="1:256" ht="24.75" customHeight="1" x14ac:dyDescent="0.2">
      <c r="B6" s="69" t="s">
        <v>159</v>
      </c>
      <c r="C6" s="70">
        <v>5478</v>
      </c>
      <c r="D6" s="70">
        <v>5521</v>
      </c>
      <c r="E6" s="71">
        <v>-7.7884441224416179E-3</v>
      </c>
      <c r="F6" s="70">
        <v>58243</v>
      </c>
      <c r="G6" s="70">
        <v>56505</v>
      </c>
      <c r="H6" s="71">
        <v>3.0758339969914061E-2</v>
      </c>
    </row>
    <row r="7" spans="1:256" ht="24.75" customHeight="1" x14ac:dyDescent="0.2">
      <c r="B7" s="72" t="s">
        <v>160</v>
      </c>
      <c r="C7" s="73">
        <f>C6-C8</f>
        <v>5239</v>
      </c>
      <c r="D7" s="73">
        <f>D6-D8</f>
        <v>5272</v>
      </c>
      <c r="E7" s="74">
        <f>C7/D7-1</f>
        <v>-6.2594840667677953E-3</v>
      </c>
      <c r="F7" s="73">
        <f>F6-F8</f>
        <v>56298</v>
      </c>
      <c r="G7" s="73">
        <f>G6-G8</f>
        <v>54187</v>
      </c>
      <c r="H7" s="74">
        <f>F7/G7-1</f>
        <v>3.8957683577241831E-2</v>
      </c>
    </row>
    <row r="8" spans="1:256" ht="24.75" customHeight="1" x14ac:dyDescent="0.2">
      <c r="B8" s="75" t="s">
        <v>161</v>
      </c>
      <c r="C8" s="73">
        <v>239</v>
      </c>
      <c r="D8" s="73">
        <v>249</v>
      </c>
      <c r="E8" s="76">
        <v>-4.016064257028118E-2</v>
      </c>
      <c r="F8" s="73">
        <v>1945</v>
      </c>
      <c r="G8" s="73">
        <v>2318</v>
      </c>
      <c r="H8" s="76">
        <v>-0.16091458153580673</v>
      </c>
    </row>
    <row r="9" spans="1:256" ht="25.5" customHeight="1" x14ac:dyDescent="0.2">
      <c r="B9" s="77" t="s">
        <v>162</v>
      </c>
      <c r="C9" s="78">
        <v>47163</v>
      </c>
      <c r="D9" s="78">
        <v>39717</v>
      </c>
      <c r="E9" s="79">
        <v>0.18747639549814932</v>
      </c>
      <c r="F9" s="78">
        <v>491158</v>
      </c>
      <c r="G9" s="78">
        <v>439382</v>
      </c>
      <c r="H9" s="79">
        <v>0.11783823643207958</v>
      </c>
    </row>
    <row r="10" spans="1:256" x14ac:dyDescent="0.2">
      <c r="B10" s="80" t="s">
        <v>163</v>
      </c>
      <c r="C10" s="81"/>
      <c r="D10" s="81"/>
      <c r="E10" s="81"/>
      <c r="F10" s="81"/>
      <c r="G10" s="81"/>
      <c r="H10" s="81"/>
    </row>
    <row r="11" spans="1:256" x14ac:dyDescent="0.2">
      <c r="B11" s="64"/>
      <c r="F11" s="82"/>
      <c r="G11" s="82"/>
    </row>
    <row r="28" spans="2:2" x14ac:dyDescent="0.2">
      <c r="B28" s="64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3" customWidth="1"/>
    <col min="2" max="2" width="8.140625" style="3" customWidth="1"/>
    <col min="3" max="3" width="19.28515625" style="3" customWidth="1"/>
    <col min="4" max="14" width="10.28515625" style="3" customWidth="1"/>
    <col min="15" max="15" width="13" style="3" customWidth="1"/>
    <col min="16" max="16" width="23.140625" style="3" customWidth="1"/>
    <col min="17" max="22" width="10.28515625" style="3" customWidth="1"/>
    <col min="23" max="23" width="11.28515625" style="3" customWidth="1"/>
    <col min="24" max="16384" width="9.140625" style="3"/>
  </cols>
  <sheetData>
    <row r="1" spans="2:16" s="32" customFormat="1" ht="12.75" x14ac:dyDescent="0.2">
      <c r="B1" s="32" t="s">
        <v>3</v>
      </c>
      <c r="D1" s="87"/>
      <c r="O1" s="88">
        <v>45265</v>
      </c>
    </row>
    <row r="2" spans="2:16" x14ac:dyDescent="0.2">
      <c r="B2" s="100" t="s">
        <v>45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2:16" ht="14.45" customHeight="1" x14ac:dyDescent="0.2">
      <c r="B3" s="95" t="s">
        <v>111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15" thickBo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</v>
      </c>
    </row>
    <row r="5" spans="2:16" ht="14.45" customHeight="1" x14ac:dyDescent="0.2">
      <c r="B5" s="119" t="s">
        <v>0</v>
      </c>
      <c r="C5" s="121" t="s">
        <v>1</v>
      </c>
      <c r="D5" s="102" t="s">
        <v>124</v>
      </c>
      <c r="E5" s="102"/>
      <c r="F5" s="102"/>
      <c r="G5" s="102"/>
      <c r="H5" s="125"/>
      <c r="I5" s="126" t="s">
        <v>118</v>
      </c>
      <c r="J5" s="125"/>
      <c r="K5" s="126" t="s">
        <v>128</v>
      </c>
      <c r="L5" s="102"/>
      <c r="M5" s="102"/>
      <c r="N5" s="102"/>
      <c r="O5" s="103"/>
    </row>
    <row r="6" spans="2:16" ht="14.45" customHeight="1" thickBot="1" x14ac:dyDescent="0.25">
      <c r="B6" s="120"/>
      <c r="C6" s="122"/>
      <c r="D6" s="123" t="s">
        <v>125</v>
      </c>
      <c r="E6" s="123"/>
      <c r="F6" s="123"/>
      <c r="G6" s="123"/>
      <c r="H6" s="124"/>
      <c r="I6" s="127" t="s">
        <v>119</v>
      </c>
      <c r="J6" s="124"/>
      <c r="K6" s="127" t="s">
        <v>129</v>
      </c>
      <c r="L6" s="123"/>
      <c r="M6" s="123"/>
      <c r="N6" s="123"/>
      <c r="O6" s="128"/>
    </row>
    <row r="7" spans="2:16" ht="14.45" customHeight="1" x14ac:dyDescent="0.2">
      <c r="B7" s="120"/>
      <c r="C7" s="122"/>
      <c r="D7" s="109">
        <v>2023</v>
      </c>
      <c r="E7" s="110"/>
      <c r="F7" s="109">
        <v>2022</v>
      </c>
      <c r="G7" s="110"/>
      <c r="H7" s="104" t="s">
        <v>5</v>
      </c>
      <c r="I7" s="129">
        <v>2023</v>
      </c>
      <c r="J7" s="129" t="s">
        <v>127</v>
      </c>
      <c r="K7" s="109">
        <v>2023</v>
      </c>
      <c r="L7" s="110"/>
      <c r="M7" s="109">
        <v>2022</v>
      </c>
      <c r="N7" s="110"/>
      <c r="O7" s="104" t="s">
        <v>5</v>
      </c>
    </row>
    <row r="8" spans="2:16" ht="14.45" customHeight="1" thickBot="1" x14ac:dyDescent="0.25">
      <c r="B8" s="117" t="s">
        <v>6</v>
      </c>
      <c r="C8" s="113" t="s">
        <v>7</v>
      </c>
      <c r="D8" s="111"/>
      <c r="E8" s="112"/>
      <c r="F8" s="111"/>
      <c r="G8" s="112"/>
      <c r="H8" s="105"/>
      <c r="I8" s="130"/>
      <c r="J8" s="130"/>
      <c r="K8" s="111"/>
      <c r="L8" s="112"/>
      <c r="M8" s="111"/>
      <c r="N8" s="112"/>
      <c r="O8" s="105"/>
    </row>
    <row r="9" spans="2:16" ht="14.45" customHeight="1" x14ac:dyDescent="0.2">
      <c r="B9" s="117"/>
      <c r="C9" s="113"/>
      <c r="D9" s="6" t="s">
        <v>8</v>
      </c>
      <c r="E9" s="7" t="s">
        <v>2</v>
      </c>
      <c r="F9" s="6" t="s">
        <v>8</v>
      </c>
      <c r="G9" s="7" t="s">
        <v>2</v>
      </c>
      <c r="H9" s="115" t="s">
        <v>9</v>
      </c>
      <c r="I9" s="8" t="s">
        <v>8</v>
      </c>
      <c r="J9" s="131" t="s">
        <v>126</v>
      </c>
      <c r="K9" s="6" t="s">
        <v>8</v>
      </c>
      <c r="L9" s="7" t="s">
        <v>2</v>
      </c>
      <c r="M9" s="6" t="s">
        <v>8</v>
      </c>
      <c r="N9" s="7" t="s">
        <v>2</v>
      </c>
      <c r="O9" s="115" t="s">
        <v>9</v>
      </c>
    </row>
    <row r="10" spans="2:16" ht="14.45" customHeight="1" thickBot="1" x14ac:dyDescent="0.25">
      <c r="B10" s="118"/>
      <c r="C10" s="114"/>
      <c r="D10" s="9" t="s">
        <v>10</v>
      </c>
      <c r="E10" s="10" t="s">
        <v>11</v>
      </c>
      <c r="F10" s="9" t="s">
        <v>10</v>
      </c>
      <c r="G10" s="10" t="s">
        <v>11</v>
      </c>
      <c r="H10" s="116"/>
      <c r="I10" s="11" t="s">
        <v>10</v>
      </c>
      <c r="J10" s="132"/>
      <c r="K10" s="9" t="s">
        <v>10</v>
      </c>
      <c r="L10" s="10" t="s">
        <v>11</v>
      </c>
      <c r="M10" s="9" t="s">
        <v>10</v>
      </c>
      <c r="N10" s="10" t="s">
        <v>11</v>
      </c>
      <c r="O10" s="116"/>
    </row>
    <row r="11" spans="2:16" ht="14.25" customHeight="1" thickBot="1" x14ac:dyDescent="0.25">
      <c r="B11" s="12">
        <v>1</v>
      </c>
      <c r="C11" s="13" t="s">
        <v>19</v>
      </c>
      <c r="D11" s="14">
        <v>7813</v>
      </c>
      <c r="E11" s="15">
        <v>0.1874295310063572</v>
      </c>
      <c r="F11" s="14">
        <v>6287</v>
      </c>
      <c r="G11" s="15">
        <v>0.18385191250438648</v>
      </c>
      <c r="H11" s="16">
        <v>0.24272307937012894</v>
      </c>
      <c r="I11" s="14">
        <v>8540</v>
      </c>
      <c r="J11" s="16">
        <v>-8.5128805620608872E-2</v>
      </c>
      <c r="K11" s="14">
        <v>83471</v>
      </c>
      <c r="L11" s="15">
        <v>0.19281152189228831</v>
      </c>
      <c r="M11" s="14">
        <v>66881</v>
      </c>
      <c r="N11" s="15">
        <v>0.17468011920277268</v>
      </c>
      <c r="O11" s="16">
        <v>0.24805251117656724</v>
      </c>
      <c r="P11" s="17"/>
    </row>
    <row r="12" spans="2:16" ht="14.45" customHeight="1" thickBot="1" x14ac:dyDescent="0.25">
      <c r="B12" s="18">
        <v>2</v>
      </c>
      <c r="C12" s="19" t="s">
        <v>17</v>
      </c>
      <c r="D12" s="20">
        <v>4964</v>
      </c>
      <c r="E12" s="21">
        <v>0.11908360321458558</v>
      </c>
      <c r="F12" s="20">
        <v>3630</v>
      </c>
      <c r="G12" s="21">
        <v>0.10615276640542753</v>
      </c>
      <c r="H12" s="22">
        <v>0.36749311294765841</v>
      </c>
      <c r="I12" s="20">
        <v>3942</v>
      </c>
      <c r="J12" s="22">
        <v>0.2592592592592593</v>
      </c>
      <c r="K12" s="20">
        <v>46498</v>
      </c>
      <c r="L12" s="21">
        <v>0.1074067657623321</v>
      </c>
      <c r="M12" s="20">
        <v>37442</v>
      </c>
      <c r="N12" s="21">
        <v>9.7791196650621484E-2</v>
      </c>
      <c r="O12" s="22">
        <v>0.24186742161209329</v>
      </c>
      <c r="P12" s="17"/>
    </row>
    <row r="13" spans="2:16" ht="14.45" customHeight="1" thickBot="1" x14ac:dyDescent="0.25">
      <c r="B13" s="12">
        <v>3</v>
      </c>
      <c r="C13" s="13" t="s">
        <v>22</v>
      </c>
      <c r="D13" s="14">
        <v>3005</v>
      </c>
      <c r="E13" s="15">
        <v>7.2088281156291234E-2</v>
      </c>
      <c r="F13" s="14">
        <v>2701</v>
      </c>
      <c r="G13" s="15">
        <v>7.8985846297812606E-2</v>
      </c>
      <c r="H13" s="16">
        <v>0.11255090707145499</v>
      </c>
      <c r="I13" s="14">
        <v>2980</v>
      </c>
      <c r="J13" s="16">
        <v>8.3892617449663476E-3</v>
      </c>
      <c r="K13" s="14">
        <v>33555</v>
      </c>
      <c r="L13" s="15">
        <v>7.7509441807283183E-2</v>
      </c>
      <c r="M13" s="14">
        <v>31467</v>
      </c>
      <c r="N13" s="15">
        <v>8.2185662758536032E-2</v>
      </c>
      <c r="O13" s="16">
        <v>6.6355229287825335E-2</v>
      </c>
      <c r="P13" s="17"/>
    </row>
    <row r="14" spans="2:16" ht="14.45" customHeight="1" thickBot="1" x14ac:dyDescent="0.25">
      <c r="B14" s="18">
        <v>4</v>
      </c>
      <c r="C14" s="19" t="s">
        <v>18</v>
      </c>
      <c r="D14" s="20">
        <v>2861</v>
      </c>
      <c r="E14" s="21">
        <v>6.8633801127503904E-2</v>
      </c>
      <c r="F14" s="20">
        <v>2637</v>
      </c>
      <c r="G14" s="21">
        <v>7.7114282372207271E-2</v>
      </c>
      <c r="H14" s="22">
        <v>8.4945013272658354E-2</v>
      </c>
      <c r="I14" s="20">
        <v>2433</v>
      </c>
      <c r="J14" s="22">
        <v>0.17591450883682702</v>
      </c>
      <c r="K14" s="20">
        <v>30992</v>
      </c>
      <c r="L14" s="21">
        <v>7.1589111026413965E-2</v>
      </c>
      <c r="M14" s="20">
        <v>28217</v>
      </c>
      <c r="N14" s="21">
        <v>7.369729704317575E-2</v>
      </c>
      <c r="O14" s="22">
        <v>9.8344969344721367E-2</v>
      </c>
      <c r="P14" s="17"/>
    </row>
    <row r="15" spans="2:16" ht="14.45" customHeight="1" thickBot="1" x14ac:dyDescent="0.25">
      <c r="B15" s="12">
        <v>5</v>
      </c>
      <c r="C15" s="13" t="s">
        <v>23</v>
      </c>
      <c r="D15" s="14">
        <v>2473</v>
      </c>
      <c r="E15" s="15">
        <v>5.9325896605493582E-2</v>
      </c>
      <c r="F15" s="14">
        <v>2128</v>
      </c>
      <c r="G15" s="15">
        <v>6.2229500526377352E-2</v>
      </c>
      <c r="H15" s="16">
        <v>0.16212406015037595</v>
      </c>
      <c r="I15" s="14">
        <v>2199</v>
      </c>
      <c r="J15" s="16">
        <v>0.12460209185993643</v>
      </c>
      <c r="K15" s="14">
        <v>24555</v>
      </c>
      <c r="L15" s="15">
        <v>5.6720141367242995E-2</v>
      </c>
      <c r="M15" s="14">
        <v>24998</v>
      </c>
      <c r="N15" s="15">
        <v>6.5289897277715822E-2</v>
      </c>
      <c r="O15" s="16">
        <v>-1.7721417713417065E-2</v>
      </c>
      <c r="P15" s="17"/>
    </row>
    <row r="16" spans="2:16" ht="14.45" customHeight="1" thickBot="1" x14ac:dyDescent="0.25">
      <c r="B16" s="18">
        <v>6</v>
      </c>
      <c r="C16" s="19" t="s">
        <v>32</v>
      </c>
      <c r="D16" s="20">
        <v>2484</v>
      </c>
      <c r="E16" s="21">
        <v>5.9589780496581507E-2</v>
      </c>
      <c r="F16" s="20">
        <v>1885</v>
      </c>
      <c r="G16" s="21">
        <v>5.5123406246344604E-2</v>
      </c>
      <c r="H16" s="22">
        <v>0.31777188328912476</v>
      </c>
      <c r="I16" s="20">
        <v>2268</v>
      </c>
      <c r="J16" s="22">
        <v>9.5238095238095344E-2</v>
      </c>
      <c r="K16" s="20">
        <v>23551</v>
      </c>
      <c r="L16" s="21">
        <v>5.440097940704295E-2</v>
      </c>
      <c r="M16" s="20">
        <v>17449</v>
      </c>
      <c r="N16" s="21">
        <v>4.5573382574560499E-2</v>
      </c>
      <c r="O16" s="22">
        <v>0.34970485414636943</v>
      </c>
    </row>
    <row r="17" spans="2:16" ht="14.45" customHeight="1" thickBot="1" x14ac:dyDescent="0.25">
      <c r="B17" s="12">
        <v>7</v>
      </c>
      <c r="C17" s="13" t="s">
        <v>16</v>
      </c>
      <c r="D17" s="14">
        <v>1985</v>
      </c>
      <c r="E17" s="15">
        <v>4.7619047619047616E-2</v>
      </c>
      <c r="F17" s="14">
        <v>1810</v>
      </c>
      <c r="G17" s="15">
        <v>5.2930167271025848E-2</v>
      </c>
      <c r="H17" s="16">
        <v>9.6685082872928207E-2</v>
      </c>
      <c r="I17" s="14">
        <v>2175</v>
      </c>
      <c r="J17" s="16">
        <v>-8.7356321839080486E-2</v>
      </c>
      <c r="K17" s="14">
        <v>20929</v>
      </c>
      <c r="L17" s="15">
        <v>4.8344363212177908E-2</v>
      </c>
      <c r="M17" s="14">
        <v>21507</v>
      </c>
      <c r="N17" s="15">
        <v>5.6172086597001125E-2</v>
      </c>
      <c r="O17" s="16">
        <v>-2.6874970939694043E-2</v>
      </c>
    </row>
    <row r="18" spans="2:16" ht="14.45" customHeight="1" thickBot="1" x14ac:dyDescent="0.25">
      <c r="B18" s="18">
        <v>8</v>
      </c>
      <c r="C18" s="19" t="s">
        <v>31</v>
      </c>
      <c r="D18" s="20">
        <v>1951</v>
      </c>
      <c r="E18" s="21">
        <v>4.6803406501139497E-2</v>
      </c>
      <c r="F18" s="20">
        <v>1401</v>
      </c>
      <c r="G18" s="21">
        <v>4.0969704058954261E-2</v>
      </c>
      <c r="H18" s="22">
        <v>0.39257673090649536</v>
      </c>
      <c r="I18" s="20">
        <v>2163</v>
      </c>
      <c r="J18" s="22">
        <v>-9.8012020342117423E-2</v>
      </c>
      <c r="K18" s="20">
        <v>19054</v>
      </c>
      <c r="L18" s="21">
        <v>4.4013258953836204E-2</v>
      </c>
      <c r="M18" s="20">
        <v>19745</v>
      </c>
      <c r="N18" s="21">
        <v>5.1570086476858103E-2</v>
      </c>
      <c r="O18" s="22">
        <v>-3.4996201570017704E-2</v>
      </c>
    </row>
    <row r="19" spans="2:16" ht="14.45" customHeight="1" thickBot="1" x14ac:dyDescent="0.25">
      <c r="B19" s="12">
        <v>9</v>
      </c>
      <c r="C19" s="13" t="s">
        <v>29</v>
      </c>
      <c r="D19" s="14">
        <v>1510</v>
      </c>
      <c r="E19" s="15">
        <v>3.6224061412978292E-2</v>
      </c>
      <c r="F19" s="14">
        <v>1713</v>
      </c>
      <c r="G19" s="15">
        <v>5.009357819628027E-2</v>
      </c>
      <c r="H19" s="16">
        <v>-0.11850554582603623</v>
      </c>
      <c r="I19" s="14">
        <v>1363</v>
      </c>
      <c r="J19" s="16">
        <v>0.10785033015407186</v>
      </c>
      <c r="K19" s="14">
        <v>16178</v>
      </c>
      <c r="L19" s="15">
        <v>3.7369922502107807E-2</v>
      </c>
      <c r="M19" s="14">
        <v>18664</v>
      </c>
      <c r="N19" s="15">
        <v>4.87467254496875E-2</v>
      </c>
      <c r="O19" s="16">
        <v>-0.13319759965709388</v>
      </c>
    </row>
    <row r="20" spans="2:16" ht="14.45" customHeight="1" thickBot="1" x14ac:dyDescent="0.25">
      <c r="B20" s="18">
        <v>10</v>
      </c>
      <c r="C20" s="19" t="s">
        <v>24</v>
      </c>
      <c r="D20" s="20">
        <v>1364</v>
      </c>
      <c r="E20" s="21">
        <v>3.272160249490224E-2</v>
      </c>
      <c r="F20" s="20">
        <v>1491</v>
      </c>
      <c r="G20" s="21">
        <v>4.3601590829336762E-2</v>
      </c>
      <c r="H20" s="22">
        <v>-8.5177733065057049E-2</v>
      </c>
      <c r="I20" s="20">
        <v>1853</v>
      </c>
      <c r="J20" s="22">
        <v>-0.26389638424177009</v>
      </c>
      <c r="K20" s="20">
        <v>15848</v>
      </c>
      <c r="L20" s="21">
        <v>3.6607648152639664E-2</v>
      </c>
      <c r="M20" s="20">
        <v>13227</v>
      </c>
      <c r="N20" s="21">
        <v>3.4546342559098615E-2</v>
      </c>
      <c r="O20" s="22">
        <v>0.19815528842519092</v>
      </c>
    </row>
    <row r="21" spans="2:16" ht="14.45" customHeight="1" thickBot="1" x14ac:dyDescent="0.25">
      <c r="B21" s="12">
        <v>11</v>
      </c>
      <c r="C21" s="13" t="s">
        <v>33</v>
      </c>
      <c r="D21" s="14">
        <v>1002</v>
      </c>
      <c r="E21" s="15">
        <v>2.4037423533645196E-2</v>
      </c>
      <c r="F21" s="14">
        <v>781</v>
      </c>
      <c r="G21" s="15">
        <v>2.2838928529652591E-2</v>
      </c>
      <c r="H21" s="16">
        <v>0.28297055057618437</v>
      </c>
      <c r="I21" s="14">
        <v>1230</v>
      </c>
      <c r="J21" s="16">
        <v>-0.18536585365853664</v>
      </c>
      <c r="K21" s="14">
        <v>11625</v>
      </c>
      <c r="L21" s="15">
        <v>2.6852846401718582E-2</v>
      </c>
      <c r="M21" s="14">
        <v>9843</v>
      </c>
      <c r="N21" s="15">
        <v>2.5707994995781934E-2</v>
      </c>
      <c r="O21" s="16">
        <v>0.18104236513258143</v>
      </c>
    </row>
    <row r="22" spans="2:16" ht="14.45" customHeight="1" thickBot="1" x14ac:dyDescent="0.25">
      <c r="B22" s="18">
        <v>12</v>
      </c>
      <c r="C22" s="19" t="s">
        <v>21</v>
      </c>
      <c r="D22" s="20">
        <v>1043</v>
      </c>
      <c r="E22" s="21">
        <v>2.5020990764063812E-2</v>
      </c>
      <c r="F22" s="20">
        <v>1068</v>
      </c>
      <c r="G22" s="21">
        <v>3.1231723008539009E-2</v>
      </c>
      <c r="H22" s="22">
        <v>-2.3408239700374533E-2</v>
      </c>
      <c r="I22" s="20">
        <v>840</v>
      </c>
      <c r="J22" s="22">
        <v>0.2416666666666667</v>
      </c>
      <c r="K22" s="20">
        <v>11230</v>
      </c>
      <c r="L22" s="21">
        <v>2.594042710462793E-2</v>
      </c>
      <c r="M22" s="20">
        <v>15738</v>
      </c>
      <c r="N22" s="21">
        <v>4.1104584501027747E-2</v>
      </c>
      <c r="O22" s="22">
        <v>-0.28644046257466005</v>
      </c>
    </row>
    <row r="23" spans="2:16" ht="14.25" customHeight="1" thickBot="1" x14ac:dyDescent="0.25">
      <c r="B23" s="12">
        <v>13</v>
      </c>
      <c r="C23" s="13" t="s">
        <v>39</v>
      </c>
      <c r="D23" s="14">
        <v>936</v>
      </c>
      <c r="E23" s="15">
        <v>2.245412018711767E-2</v>
      </c>
      <c r="F23" s="14">
        <v>589</v>
      </c>
      <c r="G23" s="15">
        <v>1.7224236752836589E-2</v>
      </c>
      <c r="H23" s="16">
        <v>0.58913412563667222</v>
      </c>
      <c r="I23" s="14">
        <v>969</v>
      </c>
      <c r="J23" s="16">
        <v>-3.4055727554179516E-2</v>
      </c>
      <c r="K23" s="14">
        <v>10205</v>
      </c>
      <c r="L23" s="15">
        <v>2.3572756776734462E-2</v>
      </c>
      <c r="M23" s="14">
        <v>6396</v>
      </c>
      <c r="N23" s="15">
        <v>1.6705103727829042E-2</v>
      </c>
      <c r="O23" s="16">
        <v>0.59552845528455278</v>
      </c>
    </row>
    <row r="24" spans="2:16" ht="14.25" customHeight="1" thickBot="1" x14ac:dyDescent="0.25">
      <c r="B24" s="18">
        <v>14</v>
      </c>
      <c r="C24" s="19" t="s">
        <v>61</v>
      </c>
      <c r="D24" s="20">
        <v>1086</v>
      </c>
      <c r="E24" s="21">
        <v>2.6052536883771141E-2</v>
      </c>
      <c r="F24" s="20">
        <v>445</v>
      </c>
      <c r="G24" s="21">
        <v>1.3013217920224588E-2</v>
      </c>
      <c r="H24" s="22">
        <v>1.440449438202247</v>
      </c>
      <c r="I24" s="20">
        <v>800</v>
      </c>
      <c r="J24" s="22">
        <v>0.35749999999999993</v>
      </c>
      <c r="K24" s="20">
        <v>9577</v>
      </c>
      <c r="L24" s="21">
        <v>2.2122125590473881E-2</v>
      </c>
      <c r="M24" s="20">
        <v>4800</v>
      </c>
      <c r="N24" s="21">
        <v>1.2536663210378267E-2</v>
      </c>
      <c r="O24" s="22">
        <v>0.99520833333333325</v>
      </c>
    </row>
    <row r="25" spans="2:16" ht="14.25" customHeight="1" thickBot="1" x14ac:dyDescent="0.25">
      <c r="B25" s="12">
        <v>15</v>
      </c>
      <c r="C25" s="13" t="s">
        <v>20</v>
      </c>
      <c r="D25" s="14">
        <v>850</v>
      </c>
      <c r="E25" s="15">
        <v>2.0391027947703012E-2</v>
      </c>
      <c r="F25" s="14">
        <v>598</v>
      </c>
      <c r="G25" s="15">
        <v>1.7487425429874838E-2</v>
      </c>
      <c r="H25" s="16">
        <v>0.42140468227424743</v>
      </c>
      <c r="I25" s="14">
        <v>1049</v>
      </c>
      <c r="J25" s="16">
        <v>-0.18970448045757859</v>
      </c>
      <c r="K25" s="14">
        <v>8888</v>
      </c>
      <c r="L25" s="15">
        <v>2.0530589145675248E-2</v>
      </c>
      <c r="M25" s="14">
        <v>9014</v>
      </c>
      <c r="N25" s="15">
        <v>2.3542808787156189E-2</v>
      </c>
      <c r="O25" s="16">
        <v>-1.3978256046150439E-2</v>
      </c>
    </row>
    <row r="26" spans="2:16" ht="14.45" customHeight="1" thickBot="1" x14ac:dyDescent="0.25">
      <c r="B26" s="18">
        <v>16</v>
      </c>
      <c r="C26" s="19" t="s">
        <v>27</v>
      </c>
      <c r="D26" s="20">
        <v>707</v>
      </c>
      <c r="E26" s="21">
        <v>1.6960537363560034E-2</v>
      </c>
      <c r="F26" s="20">
        <v>880</v>
      </c>
      <c r="G26" s="21">
        <v>2.5734003977073341E-2</v>
      </c>
      <c r="H26" s="22">
        <v>-0.19659090909090904</v>
      </c>
      <c r="I26" s="20">
        <v>731</v>
      </c>
      <c r="J26" s="22">
        <v>-3.2831737346101231E-2</v>
      </c>
      <c r="K26" s="20">
        <v>8153</v>
      </c>
      <c r="L26" s="21">
        <v>1.88327962764053E-2</v>
      </c>
      <c r="M26" s="20">
        <v>9058</v>
      </c>
      <c r="N26" s="21">
        <v>2.3657728199917988E-2</v>
      </c>
      <c r="O26" s="22">
        <v>-9.9911680282623094E-2</v>
      </c>
    </row>
    <row r="27" spans="2:16" ht="14.45" customHeight="1" thickBot="1" x14ac:dyDescent="0.25">
      <c r="B27" s="12">
        <v>17</v>
      </c>
      <c r="C27" s="13" t="s">
        <v>103</v>
      </c>
      <c r="D27" s="14">
        <v>632</v>
      </c>
      <c r="E27" s="15">
        <v>1.5161329015233297E-2</v>
      </c>
      <c r="F27" s="14">
        <v>148</v>
      </c>
      <c r="G27" s="15">
        <v>4.3279915779623349E-3</v>
      </c>
      <c r="H27" s="16">
        <v>3.2702702702702702</v>
      </c>
      <c r="I27" s="14">
        <v>681</v>
      </c>
      <c r="J27" s="16">
        <v>-7.1953010279001473E-2</v>
      </c>
      <c r="K27" s="14">
        <v>7819</v>
      </c>
      <c r="L27" s="15">
        <v>1.8061282237852697E-2</v>
      </c>
      <c r="M27" s="14">
        <v>2889</v>
      </c>
      <c r="N27" s="15">
        <v>7.5455041697464198E-3</v>
      </c>
      <c r="O27" s="16">
        <v>1.7064728279681551</v>
      </c>
    </row>
    <row r="28" spans="2:16" ht="14.45" customHeight="1" thickBot="1" x14ac:dyDescent="0.25">
      <c r="B28" s="18">
        <v>18</v>
      </c>
      <c r="C28" s="19" t="s">
        <v>30</v>
      </c>
      <c r="D28" s="20">
        <v>737</v>
      </c>
      <c r="E28" s="21">
        <v>1.7680220702890728E-2</v>
      </c>
      <c r="F28" s="20">
        <v>294</v>
      </c>
      <c r="G28" s="21">
        <v>8.5974967832495031E-3</v>
      </c>
      <c r="H28" s="22">
        <v>1.5068027210884352</v>
      </c>
      <c r="I28" s="20">
        <v>835</v>
      </c>
      <c r="J28" s="22">
        <v>-0.11736526946107784</v>
      </c>
      <c r="K28" s="20">
        <v>7671</v>
      </c>
      <c r="L28" s="21">
        <v>1.7719413741727592E-2</v>
      </c>
      <c r="M28" s="20">
        <v>4650</v>
      </c>
      <c r="N28" s="21">
        <v>1.2144892485053948E-2</v>
      </c>
      <c r="O28" s="22">
        <v>0.64967741935483869</v>
      </c>
    </row>
    <row r="29" spans="2:16" ht="14.45" customHeight="1" thickBot="1" x14ac:dyDescent="0.25">
      <c r="B29" s="12">
        <v>19</v>
      </c>
      <c r="C29" s="13" t="s">
        <v>25</v>
      </c>
      <c r="D29" s="14">
        <v>661</v>
      </c>
      <c r="E29" s="15">
        <v>1.5857022909919635E-2</v>
      </c>
      <c r="F29" s="14">
        <v>439</v>
      </c>
      <c r="G29" s="15">
        <v>1.2837758802199088E-2</v>
      </c>
      <c r="H29" s="16">
        <v>0.5056947608200455</v>
      </c>
      <c r="I29" s="14">
        <v>526</v>
      </c>
      <c r="J29" s="16">
        <v>0.25665399239543718</v>
      </c>
      <c r="K29" s="14">
        <v>6212</v>
      </c>
      <c r="L29" s="15">
        <v>1.4349237148169965E-2</v>
      </c>
      <c r="M29" s="14">
        <v>5455</v>
      </c>
      <c r="N29" s="15">
        <v>1.4247395377627802E-2</v>
      </c>
      <c r="O29" s="16">
        <v>0.13877176901924848</v>
      </c>
      <c r="P29" s="2"/>
    </row>
    <row r="30" spans="2:16" ht="14.45" customHeight="1" thickBot="1" x14ac:dyDescent="0.25">
      <c r="B30" s="18">
        <v>20</v>
      </c>
      <c r="C30" s="19" t="s">
        <v>28</v>
      </c>
      <c r="D30" s="20">
        <v>505</v>
      </c>
      <c r="E30" s="21">
        <v>1.2114669545400024E-2</v>
      </c>
      <c r="F30" s="20">
        <v>594</v>
      </c>
      <c r="G30" s="21">
        <v>1.7370452684524505E-2</v>
      </c>
      <c r="H30" s="22">
        <v>-0.14983164983164987</v>
      </c>
      <c r="I30" s="20">
        <v>614</v>
      </c>
      <c r="J30" s="22">
        <v>-0.17752442996742668</v>
      </c>
      <c r="K30" s="20">
        <v>5208</v>
      </c>
      <c r="L30" s="21">
        <v>1.2030075187969926E-2</v>
      </c>
      <c r="M30" s="20">
        <v>5600</v>
      </c>
      <c r="N30" s="21">
        <v>1.4626107078774646E-2</v>
      </c>
      <c r="O30" s="22">
        <v>-6.9999999999999951E-2</v>
      </c>
      <c r="P30" s="2"/>
    </row>
    <row r="31" spans="2:16" ht="14.45" customHeight="1" thickBot="1" x14ac:dyDescent="0.25">
      <c r="B31" s="96" t="s">
        <v>42</v>
      </c>
      <c r="C31" s="97"/>
      <c r="D31" s="23">
        <f>SUM(D11:D30)</f>
        <v>38569</v>
      </c>
      <c r="E31" s="24">
        <f>D31/D33</f>
        <v>0.92524889048818515</v>
      </c>
      <c r="F31" s="23">
        <f>SUM(F11:F30)</f>
        <v>31519</v>
      </c>
      <c r="G31" s="24">
        <f>F31/F33</f>
        <v>0.9217159901742894</v>
      </c>
      <c r="H31" s="25">
        <f>D31/F31-1</f>
        <v>0.22367460896602043</v>
      </c>
      <c r="I31" s="23">
        <f>SUM(I11:I30)</f>
        <v>38191</v>
      </c>
      <c r="J31" s="24">
        <f>D31/I31-1</f>
        <v>9.8976198580817965E-3</v>
      </c>
      <c r="K31" s="23">
        <f>SUM(K11:K30)</f>
        <v>401219</v>
      </c>
      <c r="L31" s="24">
        <f>K31/K33</f>
        <v>0.92678470369472066</v>
      </c>
      <c r="M31" s="23">
        <f>SUM(M11:M30)</f>
        <v>353040</v>
      </c>
      <c r="N31" s="24">
        <f>M31/M33</f>
        <v>0.92207157912332161</v>
      </c>
      <c r="O31" s="25">
        <f>K31/M31-1</f>
        <v>0.13646895535916603</v>
      </c>
    </row>
    <row r="32" spans="2:16" ht="14.45" customHeight="1" thickBot="1" x14ac:dyDescent="0.25">
      <c r="B32" s="96" t="s">
        <v>12</v>
      </c>
      <c r="C32" s="97"/>
      <c r="D32" s="23">
        <f>D33-SUM(D11:D30)</f>
        <v>3116</v>
      </c>
      <c r="E32" s="24">
        <f>D32/D33</f>
        <v>7.4751109511814795E-2</v>
      </c>
      <c r="F32" s="23">
        <f>F33-SUM(F11:F30)</f>
        <v>2677</v>
      </c>
      <c r="G32" s="24">
        <f>F32/F33</f>
        <v>7.8284009825710613E-2</v>
      </c>
      <c r="H32" s="25">
        <f>D32/F32-1</f>
        <v>0.16398954053044457</v>
      </c>
      <c r="I32" s="23">
        <f>I33-SUM(I11:I30)</f>
        <v>2722</v>
      </c>
      <c r="J32" s="24">
        <f>D32/I32-1</f>
        <v>0.14474650991917715</v>
      </c>
      <c r="K32" s="23">
        <f>K33-SUM(K11:K30)</f>
        <v>31696</v>
      </c>
      <c r="L32" s="24">
        <f>K32/K33</f>
        <v>7.3215296305279329E-2</v>
      </c>
      <c r="M32" s="23">
        <f>M33-SUM(M11:M30)</f>
        <v>29837</v>
      </c>
      <c r="N32" s="24">
        <f>M32/M33</f>
        <v>7.7928420876678409E-2</v>
      </c>
      <c r="O32" s="25">
        <f>K32/M32-1</f>
        <v>6.2305191540704463E-2</v>
      </c>
    </row>
    <row r="33" spans="2:22" ht="14.45" customHeight="1" thickBot="1" x14ac:dyDescent="0.25">
      <c r="B33" s="98" t="s">
        <v>13</v>
      </c>
      <c r="C33" s="99"/>
      <c r="D33" s="26">
        <v>41685</v>
      </c>
      <c r="E33" s="27">
        <v>1</v>
      </c>
      <c r="F33" s="26">
        <v>34196</v>
      </c>
      <c r="G33" s="27">
        <v>1.0000000000000004</v>
      </c>
      <c r="H33" s="28">
        <v>0.21900222248216172</v>
      </c>
      <c r="I33" s="26">
        <v>40913</v>
      </c>
      <c r="J33" s="28">
        <v>1.886930804389797E-2</v>
      </c>
      <c r="K33" s="26">
        <v>432915</v>
      </c>
      <c r="L33" s="27">
        <v>1</v>
      </c>
      <c r="M33" s="26">
        <v>382877</v>
      </c>
      <c r="N33" s="27">
        <v>1.0000000000000004</v>
      </c>
      <c r="O33" s="28">
        <v>0.13068949035852251</v>
      </c>
      <c r="P33" s="29"/>
      <c r="Q33" s="29"/>
    </row>
    <row r="34" spans="2:22" ht="14.45" customHeight="1" x14ac:dyDescent="0.2">
      <c r="B34" s="30" t="s">
        <v>69</v>
      </c>
    </row>
    <row r="35" spans="2:22" x14ac:dyDescent="0.2">
      <c r="B35" s="31" t="s">
        <v>68</v>
      </c>
    </row>
    <row r="37" spans="2:22" x14ac:dyDescent="0.2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22" x14ac:dyDescent="0.2">
      <c r="B38" s="100" t="s">
        <v>139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32"/>
      <c r="N38" s="32"/>
      <c r="O38" s="100" t="s">
        <v>101</v>
      </c>
      <c r="P38" s="100"/>
      <c r="Q38" s="100"/>
      <c r="R38" s="100"/>
      <c r="S38" s="100"/>
      <c r="T38" s="100"/>
      <c r="U38" s="100"/>
      <c r="V38" s="100"/>
    </row>
    <row r="39" spans="2:22" x14ac:dyDescent="0.2">
      <c r="B39" s="95" t="s">
        <v>137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32"/>
      <c r="N39" s="32"/>
      <c r="O39" s="95" t="s">
        <v>112</v>
      </c>
      <c r="P39" s="95"/>
      <c r="Q39" s="95"/>
      <c r="R39" s="95"/>
      <c r="S39" s="95"/>
      <c r="T39" s="95"/>
      <c r="U39" s="95"/>
      <c r="V39" s="95"/>
    </row>
    <row r="40" spans="2:22" ht="15" customHeight="1" thickBot="1" x14ac:dyDescent="0.25">
      <c r="B40" s="33"/>
      <c r="C40" s="33"/>
      <c r="D40" s="33"/>
      <c r="E40" s="33"/>
      <c r="F40" s="33"/>
      <c r="G40" s="33"/>
      <c r="H40" s="33"/>
      <c r="I40" s="33"/>
      <c r="J40" s="33"/>
      <c r="K40" s="29"/>
      <c r="L40" s="5" t="s">
        <v>4</v>
      </c>
      <c r="O40" s="33"/>
      <c r="P40" s="33"/>
      <c r="Q40" s="33"/>
      <c r="R40" s="33"/>
      <c r="S40" s="33"/>
      <c r="T40" s="33"/>
      <c r="U40" s="29"/>
      <c r="V40" s="5" t="s">
        <v>4</v>
      </c>
    </row>
    <row r="41" spans="2:22" x14ac:dyDescent="0.2">
      <c r="B41" s="119" t="s">
        <v>0</v>
      </c>
      <c r="C41" s="121" t="s">
        <v>41</v>
      </c>
      <c r="D41" s="101" t="s">
        <v>124</v>
      </c>
      <c r="E41" s="102"/>
      <c r="F41" s="102"/>
      <c r="G41" s="102"/>
      <c r="H41" s="102"/>
      <c r="I41" s="103"/>
      <c r="J41" s="102" t="s">
        <v>118</v>
      </c>
      <c r="K41" s="102"/>
      <c r="L41" s="103"/>
      <c r="O41" s="119" t="s">
        <v>0</v>
      </c>
      <c r="P41" s="121" t="s">
        <v>41</v>
      </c>
      <c r="Q41" s="101" t="s">
        <v>134</v>
      </c>
      <c r="R41" s="102"/>
      <c r="S41" s="102"/>
      <c r="T41" s="102"/>
      <c r="U41" s="102"/>
      <c r="V41" s="103"/>
    </row>
    <row r="42" spans="2:22" ht="15" customHeight="1" thickBot="1" x14ac:dyDescent="0.25">
      <c r="B42" s="120"/>
      <c r="C42" s="122"/>
      <c r="D42" s="106" t="s">
        <v>125</v>
      </c>
      <c r="E42" s="107"/>
      <c r="F42" s="107"/>
      <c r="G42" s="107"/>
      <c r="H42" s="107"/>
      <c r="I42" s="108"/>
      <c r="J42" s="107" t="s">
        <v>119</v>
      </c>
      <c r="K42" s="107"/>
      <c r="L42" s="108"/>
      <c r="O42" s="120"/>
      <c r="P42" s="122"/>
      <c r="Q42" s="106" t="s">
        <v>138</v>
      </c>
      <c r="R42" s="107"/>
      <c r="S42" s="107"/>
      <c r="T42" s="107"/>
      <c r="U42" s="107"/>
      <c r="V42" s="108"/>
    </row>
    <row r="43" spans="2:22" ht="15" customHeight="1" x14ac:dyDescent="0.2">
      <c r="B43" s="120"/>
      <c r="C43" s="122"/>
      <c r="D43" s="109">
        <v>2023</v>
      </c>
      <c r="E43" s="110"/>
      <c r="F43" s="109">
        <v>2022</v>
      </c>
      <c r="G43" s="110"/>
      <c r="H43" s="104" t="s">
        <v>5</v>
      </c>
      <c r="I43" s="104" t="s">
        <v>47</v>
      </c>
      <c r="J43" s="104">
        <v>2022</v>
      </c>
      <c r="K43" s="104" t="s">
        <v>127</v>
      </c>
      <c r="L43" s="104" t="s">
        <v>132</v>
      </c>
      <c r="O43" s="120"/>
      <c r="P43" s="122"/>
      <c r="Q43" s="109">
        <v>2023</v>
      </c>
      <c r="R43" s="110"/>
      <c r="S43" s="109">
        <v>2022</v>
      </c>
      <c r="T43" s="110"/>
      <c r="U43" s="104" t="s">
        <v>5</v>
      </c>
      <c r="V43" s="104" t="s">
        <v>63</v>
      </c>
    </row>
    <row r="44" spans="2:22" ht="15" customHeight="1" thickBot="1" x14ac:dyDescent="0.25">
      <c r="B44" s="117" t="s">
        <v>6</v>
      </c>
      <c r="C44" s="113" t="s">
        <v>41</v>
      </c>
      <c r="D44" s="111"/>
      <c r="E44" s="112"/>
      <c r="F44" s="111"/>
      <c r="G44" s="112"/>
      <c r="H44" s="105"/>
      <c r="I44" s="105"/>
      <c r="J44" s="105"/>
      <c r="K44" s="105"/>
      <c r="L44" s="105"/>
      <c r="O44" s="117" t="s">
        <v>6</v>
      </c>
      <c r="P44" s="113" t="s">
        <v>41</v>
      </c>
      <c r="Q44" s="111"/>
      <c r="R44" s="112"/>
      <c r="S44" s="111"/>
      <c r="T44" s="112"/>
      <c r="U44" s="105"/>
      <c r="V44" s="105"/>
    </row>
    <row r="45" spans="2:22" ht="15" customHeight="1" x14ac:dyDescent="0.2">
      <c r="B45" s="117"/>
      <c r="C45" s="113"/>
      <c r="D45" s="6" t="s">
        <v>8</v>
      </c>
      <c r="E45" s="7" t="s">
        <v>2</v>
      </c>
      <c r="F45" s="6" t="s">
        <v>8</v>
      </c>
      <c r="G45" s="7" t="s">
        <v>2</v>
      </c>
      <c r="H45" s="115" t="s">
        <v>9</v>
      </c>
      <c r="I45" s="115" t="s">
        <v>48</v>
      </c>
      <c r="J45" s="115" t="s">
        <v>8</v>
      </c>
      <c r="K45" s="115" t="s">
        <v>126</v>
      </c>
      <c r="L45" s="115" t="s">
        <v>133</v>
      </c>
      <c r="O45" s="117"/>
      <c r="P45" s="113"/>
      <c r="Q45" s="6" t="s">
        <v>8</v>
      </c>
      <c r="R45" s="7" t="s">
        <v>2</v>
      </c>
      <c r="S45" s="6" t="s">
        <v>8</v>
      </c>
      <c r="T45" s="7" t="s">
        <v>2</v>
      </c>
      <c r="U45" s="115" t="s">
        <v>9</v>
      </c>
      <c r="V45" s="115" t="s">
        <v>64</v>
      </c>
    </row>
    <row r="46" spans="2:22" ht="15" customHeight="1" thickBot="1" x14ac:dyDescent="0.25">
      <c r="B46" s="118"/>
      <c r="C46" s="114"/>
      <c r="D46" s="9" t="s">
        <v>10</v>
      </c>
      <c r="E46" s="10" t="s">
        <v>11</v>
      </c>
      <c r="F46" s="9" t="s">
        <v>10</v>
      </c>
      <c r="G46" s="10" t="s">
        <v>11</v>
      </c>
      <c r="H46" s="116"/>
      <c r="I46" s="116"/>
      <c r="J46" s="116" t="s">
        <v>10</v>
      </c>
      <c r="K46" s="116"/>
      <c r="L46" s="116"/>
      <c r="O46" s="118"/>
      <c r="P46" s="114"/>
      <c r="Q46" s="9" t="s">
        <v>10</v>
      </c>
      <c r="R46" s="10" t="s">
        <v>11</v>
      </c>
      <c r="S46" s="9" t="s">
        <v>10</v>
      </c>
      <c r="T46" s="10" t="s">
        <v>11</v>
      </c>
      <c r="U46" s="116"/>
      <c r="V46" s="116"/>
    </row>
    <row r="47" spans="2:22" ht="15" thickBot="1" x14ac:dyDescent="0.25">
      <c r="B47" s="12">
        <v>1</v>
      </c>
      <c r="C47" s="13" t="s">
        <v>50</v>
      </c>
      <c r="D47" s="14">
        <v>2866</v>
      </c>
      <c r="E47" s="15">
        <v>6.8753748350725674E-2</v>
      </c>
      <c r="F47" s="14">
        <v>2116</v>
      </c>
      <c r="G47" s="15">
        <v>6.1878582290326355E-2</v>
      </c>
      <c r="H47" s="16">
        <v>0.35444234404536856</v>
      </c>
      <c r="I47" s="34">
        <v>0</v>
      </c>
      <c r="J47" s="14">
        <v>2869</v>
      </c>
      <c r="K47" s="16">
        <v>-1.0456605088881021E-3</v>
      </c>
      <c r="L47" s="34">
        <v>0</v>
      </c>
      <c r="O47" s="12">
        <v>1</v>
      </c>
      <c r="P47" s="13" t="s">
        <v>50</v>
      </c>
      <c r="Q47" s="14">
        <v>24082</v>
      </c>
      <c r="R47" s="15">
        <v>5.5627548133005321E-2</v>
      </c>
      <c r="S47" s="14">
        <v>19602</v>
      </c>
      <c r="T47" s="15">
        <v>5.119659838538225E-2</v>
      </c>
      <c r="U47" s="16">
        <v>0.22854810733598607</v>
      </c>
      <c r="V47" s="34">
        <v>0</v>
      </c>
    </row>
    <row r="48" spans="2:22" ht="15" customHeight="1" thickBot="1" x14ac:dyDescent="0.25">
      <c r="B48" s="18">
        <v>2</v>
      </c>
      <c r="C48" s="19" t="s">
        <v>35</v>
      </c>
      <c r="D48" s="20">
        <v>1440</v>
      </c>
      <c r="E48" s="21">
        <v>3.4544800287873337E-2</v>
      </c>
      <c r="F48" s="20">
        <v>978</v>
      </c>
      <c r="G48" s="21">
        <v>2.8599836238156508E-2</v>
      </c>
      <c r="H48" s="22">
        <v>0.47239263803680975</v>
      </c>
      <c r="I48" s="35">
        <v>1</v>
      </c>
      <c r="J48" s="20">
        <v>1035</v>
      </c>
      <c r="K48" s="22">
        <v>0.39130434782608692</v>
      </c>
      <c r="L48" s="35">
        <v>3</v>
      </c>
      <c r="O48" s="18">
        <v>2</v>
      </c>
      <c r="P48" s="19" t="s">
        <v>35</v>
      </c>
      <c r="Q48" s="20">
        <v>13912</v>
      </c>
      <c r="R48" s="21">
        <v>3.2135638635759904E-2</v>
      </c>
      <c r="S48" s="20">
        <v>9913</v>
      </c>
      <c r="T48" s="21">
        <v>2.5890821334266619E-2</v>
      </c>
      <c r="U48" s="22">
        <v>0.40340966407747403</v>
      </c>
      <c r="V48" s="35">
        <v>3</v>
      </c>
    </row>
    <row r="49" spans="2:22" ht="15" customHeight="1" thickBot="1" x14ac:dyDescent="0.25">
      <c r="B49" s="12">
        <v>3</v>
      </c>
      <c r="C49" s="13" t="s">
        <v>81</v>
      </c>
      <c r="D49" s="14">
        <v>1112</v>
      </c>
      <c r="E49" s="15">
        <v>2.667626244452441E-2</v>
      </c>
      <c r="F49" s="14">
        <v>1105</v>
      </c>
      <c r="G49" s="15">
        <v>3.2313720903029593E-2</v>
      </c>
      <c r="H49" s="16">
        <v>6.3348416289592535E-3</v>
      </c>
      <c r="I49" s="34">
        <v>-1</v>
      </c>
      <c r="J49" s="14">
        <v>1201</v>
      </c>
      <c r="K49" s="16">
        <v>-7.4104912572856008E-2</v>
      </c>
      <c r="L49" s="34">
        <v>-1</v>
      </c>
      <c r="O49" s="12">
        <v>3</v>
      </c>
      <c r="P49" s="13" t="s">
        <v>38</v>
      </c>
      <c r="Q49" s="14">
        <v>12489</v>
      </c>
      <c r="R49" s="15">
        <v>2.8848619243962439E-2</v>
      </c>
      <c r="S49" s="14">
        <v>11084</v>
      </c>
      <c r="T49" s="15">
        <v>2.8949244796631815E-2</v>
      </c>
      <c r="U49" s="16">
        <v>0.12675929267412478</v>
      </c>
      <c r="V49" s="34">
        <v>-1</v>
      </c>
    </row>
    <row r="50" spans="2:22" ht="15" thickBot="1" x14ac:dyDescent="0.25">
      <c r="B50" s="18">
        <v>4</v>
      </c>
      <c r="C50" s="19" t="s">
        <v>51</v>
      </c>
      <c r="D50" s="20">
        <v>1101</v>
      </c>
      <c r="E50" s="21">
        <v>2.6412378553436488E-2</v>
      </c>
      <c r="F50" s="20">
        <v>533</v>
      </c>
      <c r="G50" s="21">
        <v>1.5586618317931922E-2</v>
      </c>
      <c r="H50" s="22">
        <v>1.0656660412757972</v>
      </c>
      <c r="I50" s="35">
        <v>9</v>
      </c>
      <c r="J50" s="20">
        <v>925</v>
      </c>
      <c r="K50" s="22">
        <v>0.19027027027027033</v>
      </c>
      <c r="L50" s="35">
        <v>3</v>
      </c>
      <c r="O50" s="18">
        <v>4</v>
      </c>
      <c r="P50" s="19" t="s">
        <v>81</v>
      </c>
      <c r="Q50" s="20">
        <v>12125</v>
      </c>
      <c r="R50" s="21">
        <v>2.8007807537276372E-2</v>
      </c>
      <c r="S50" s="20">
        <v>7758</v>
      </c>
      <c r="T50" s="21">
        <v>2.0262381913773875E-2</v>
      </c>
      <c r="U50" s="22">
        <v>0.56290281000257791</v>
      </c>
      <c r="V50" s="35">
        <v>6</v>
      </c>
    </row>
    <row r="51" spans="2:22" ht="15" customHeight="1" thickBot="1" x14ac:dyDescent="0.25">
      <c r="B51" s="12">
        <v>5</v>
      </c>
      <c r="C51" s="13" t="s">
        <v>52</v>
      </c>
      <c r="D51" s="14">
        <v>1030</v>
      </c>
      <c r="E51" s="15">
        <v>2.4709127983687178E-2</v>
      </c>
      <c r="F51" s="14">
        <v>298</v>
      </c>
      <c r="G51" s="15">
        <v>8.7144695285998365E-3</v>
      </c>
      <c r="H51" s="16">
        <v>2.4563758389261743</v>
      </c>
      <c r="I51" s="34">
        <v>24</v>
      </c>
      <c r="J51" s="14">
        <v>1096</v>
      </c>
      <c r="K51" s="16">
        <v>-6.0218978102189791E-2</v>
      </c>
      <c r="L51" s="34">
        <v>-1</v>
      </c>
      <c r="O51" s="12">
        <v>5</v>
      </c>
      <c r="P51" s="13" t="s">
        <v>40</v>
      </c>
      <c r="Q51" s="14">
        <v>11352</v>
      </c>
      <c r="R51" s="15">
        <v>2.6222237621704031E-2</v>
      </c>
      <c r="S51" s="14">
        <v>10515</v>
      </c>
      <c r="T51" s="15">
        <v>2.7463127845234893E-2</v>
      </c>
      <c r="U51" s="16">
        <v>7.9600570613409305E-2</v>
      </c>
      <c r="V51" s="34">
        <v>-2</v>
      </c>
    </row>
    <row r="52" spans="2:22" ht="15" thickBot="1" x14ac:dyDescent="0.25">
      <c r="B52" s="18">
        <v>6</v>
      </c>
      <c r="C52" s="19" t="s">
        <v>40</v>
      </c>
      <c r="D52" s="20">
        <v>1021</v>
      </c>
      <c r="E52" s="21">
        <v>2.4493222981887969E-2</v>
      </c>
      <c r="F52" s="20">
        <v>875</v>
      </c>
      <c r="G52" s="21">
        <v>2.5587788045385425E-2</v>
      </c>
      <c r="H52" s="22">
        <v>0.16685714285714282</v>
      </c>
      <c r="I52" s="35">
        <v>-2</v>
      </c>
      <c r="J52" s="20">
        <v>1147</v>
      </c>
      <c r="K52" s="22">
        <v>-0.10985178727114209</v>
      </c>
      <c r="L52" s="35">
        <v>-3</v>
      </c>
      <c r="O52" s="18">
        <v>6</v>
      </c>
      <c r="P52" s="19" t="s">
        <v>52</v>
      </c>
      <c r="Q52" s="20">
        <v>9728</v>
      </c>
      <c r="R52" s="21">
        <v>2.2470923853412334E-2</v>
      </c>
      <c r="S52" s="20">
        <v>7799</v>
      </c>
      <c r="T52" s="21">
        <v>2.0369465912029188E-2</v>
      </c>
      <c r="U52" s="22">
        <v>0.24733940248749842</v>
      </c>
      <c r="V52" s="35">
        <v>3</v>
      </c>
    </row>
    <row r="53" spans="2:22" ht="15" thickBot="1" x14ac:dyDescent="0.25">
      <c r="B53" s="12">
        <v>7</v>
      </c>
      <c r="C53" s="13" t="s">
        <v>58</v>
      </c>
      <c r="D53" s="14">
        <v>838</v>
      </c>
      <c r="E53" s="15">
        <v>2.0103154611970733E-2</v>
      </c>
      <c r="F53" s="14">
        <v>620</v>
      </c>
      <c r="G53" s="15">
        <v>1.8130775529301674E-2</v>
      </c>
      <c r="H53" s="16">
        <v>0.35161290322580641</v>
      </c>
      <c r="I53" s="34">
        <v>2</v>
      </c>
      <c r="J53" s="14">
        <v>997</v>
      </c>
      <c r="K53" s="16">
        <v>-0.15947843530591777</v>
      </c>
      <c r="L53" s="34">
        <v>-1</v>
      </c>
      <c r="O53" s="12">
        <v>7</v>
      </c>
      <c r="P53" s="13" t="s">
        <v>51</v>
      </c>
      <c r="Q53" s="14">
        <v>9580</v>
      </c>
      <c r="R53" s="15">
        <v>2.2129055357287226E-2</v>
      </c>
      <c r="S53" s="14">
        <v>8725</v>
      </c>
      <c r="T53" s="15">
        <v>2.2787997189697998E-2</v>
      </c>
      <c r="U53" s="16">
        <v>9.7994269340974105E-2</v>
      </c>
      <c r="V53" s="34">
        <v>0</v>
      </c>
    </row>
    <row r="54" spans="2:22" ht="15" thickBot="1" x14ac:dyDescent="0.25">
      <c r="B54" s="18">
        <v>8</v>
      </c>
      <c r="C54" s="19" t="s">
        <v>87</v>
      </c>
      <c r="D54" s="20">
        <v>792</v>
      </c>
      <c r="E54" s="21">
        <v>1.8999640158330333E-2</v>
      </c>
      <c r="F54" s="20">
        <v>417</v>
      </c>
      <c r="G54" s="21">
        <v>1.2194408702772254E-2</v>
      </c>
      <c r="H54" s="22">
        <v>0.89928057553956831</v>
      </c>
      <c r="I54" s="35">
        <v>9</v>
      </c>
      <c r="J54" s="20">
        <v>534</v>
      </c>
      <c r="K54" s="22">
        <v>0.48314606741573041</v>
      </c>
      <c r="L54" s="35">
        <v>6</v>
      </c>
      <c r="O54" s="18">
        <v>8</v>
      </c>
      <c r="P54" s="19" t="s">
        <v>37</v>
      </c>
      <c r="Q54" s="20">
        <v>8273</v>
      </c>
      <c r="R54" s="21">
        <v>1.9109986948939169E-2</v>
      </c>
      <c r="S54" s="20">
        <v>10034</v>
      </c>
      <c r="T54" s="21">
        <v>2.6206849719361571E-2</v>
      </c>
      <c r="U54" s="22">
        <v>-0.17550328881801869</v>
      </c>
      <c r="V54" s="35">
        <v>-4</v>
      </c>
    </row>
    <row r="55" spans="2:22" ht="15" thickBot="1" x14ac:dyDescent="0.25">
      <c r="B55" s="12">
        <v>9</v>
      </c>
      <c r="C55" s="13" t="s">
        <v>37</v>
      </c>
      <c r="D55" s="14">
        <v>707</v>
      </c>
      <c r="E55" s="15">
        <v>1.6960537363560034E-2</v>
      </c>
      <c r="F55" s="14">
        <v>814</v>
      </c>
      <c r="G55" s="15">
        <v>2.3803953678792841E-2</v>
      </c>
      <c r="H55" s="16">
        <v>-0.1314496314496314</v>
      </c>
      <c r="I55" s="34">
        <v>-3</v>
      </c>
      <c r="J55" s="14">
        <v>670</v>
      </c>
      <c r="K55" s="16">
        <v>5.5223880597014885E-2</v>
      </c>
      <c r="L55" s="34">
        <v>1</v>
      </c>
      <c r="O55" s="12">
        <v>9</v>
      </c>
      <c r="P55" s="13" t="s">
        <v>58</v>
      </c>
      <c r="Q55" s="14">
        <v>7758</v>
      </c>
      <c r="R55" s="15">
        <v>1.7920376979314645E-2</v>
      </c>
      <c r="S55" s="14">
        <v>9726</v>
      </c>
      <c r="T55" s="15">
        <v>2.5402413830028964E-2</v>
      </c>
      <c r="U55" s="16">
        <v>-0.20234423195558293</v>
      </c>
      <c r="V55" s="34">
        <v>-3</v>
      </c>
    </row>
    <row r="56" spans="2:22" ht="15" thickBot="1" x14ac:dyDescent="0.25">
      <c r="B56" s="18">
        <v>10</v>
      </c>
      <c r="C56" s="19" t="s">
        <v>60</v>
      </c>
      <c r="D56" s="20">
        <v>690</v>
      </c>
      <c r="E56" s="21">
        <v>1.6552716804605974E-2</v>
      </c>
      <c r="F56" s="20">
        <v>537</v>
      </c>
      <c r="G56" s="21">
        <v>1.5703591063282254E-2</v>
      </c>
      <c r="H56" s="22">
        <v>0.28491620111731852</v>
      </c>
      <c r="I56" s="35">
        <v>2</v>
      </c>
      <c r="J56" s="20">
        <v>578</v>
      </c>
      <c r="K56" s="22">
        <v>0.19377162629757794</v>
      </c>
      <c r="L56" s="35">
        <v>1</v>
      </c>
      <c r="O56" s="18">
        <v>10</v>
      </c>
      <c r="P56" s="19" t="s">
        <v>66</v>
      </c>
      <c r="Q56" s="20">
        <v>7107</v>
      </c>
      <c r="R56" s="21">
        <v>1.6416617580818405E-2</v>
      </c>
      <c r="S56" s="20">
        <v>7112</v>
      </c>
      <c r="T56" s="21">
        <v>1.85751559900438E-2</v>
      </c>
      <c r="U56" s="22">
        <v>-7.0303712035990618E-4</v>
      </c>
      <c r="V56" s="35">
        <v>1</v>
      </c>
    </row>
    <row r="57" spans="2:22" ht="15" thickBot="1" x14ac:dyDescent="0.25">
      <c r="B57" s="12">
        <v>11</v>
      </c>
      <c r="C57" s="13" t="s">
        <v>36</v>
      </c>
      <c r="D57" s="14">
        <v>624</v>
      </c>
      <c r="E57" s="15">
        <v>1.4969413458078446E-2</v>
      </c>
      <c r="F57" s="14">
        <v>662</v>
      </c>
      <c r="G57" s="15">
        <v>1.9358989355480173E-2</v>
      </c>
      <c r="H57" s="16">
        <v>-5.7401812688821718E-2</v>
      </c>
      <c r="I57" s="34">
        <v>-3</v>
      </c>
      <c r="J57" s="14">
        <v>563</v>
      </c>
      <c r="K57" s="16">
        <v>0.10834813499111906</v>
      </c>
      <c r="L57" s="34">
        <v>2</v>
      </c>
      <c r="O57" s="12">
        <v>11</v>
      </c>
      <c r="P57" s="13" t="s">
        <v>87</v>
      </c>
      <c r="Q57" s="14">
        <v>6633</v>
      </c>
      <c r="R57" s="15">
        <v>1.5321714424309622E-2</v>
      </c>
      <c r="S57" s="14">
        <v>6666</v>
      </c>
      <c r="T57" s="15">
        <v>1.7410291033412819E-2</v>
      </c>
      <c r="U57" s="16">
        <v>-4.9504950495049549E-3</v>
      </c>
      <c r="V57" s="34">
        <v>2</v>
      </c>
    </row>
    <row r="58" spans="2:22" ht="15" thickBot="1" x14ac:dyDescent="0.25">
      <c r="B58" s="18">
        <v>12</v>
      </c>
      <c r="C58" s="19" t="s">
        <v>43</v>
      </c>
      <c r="D58" s="20">
        <v>609</v>
      </c>
      <c r="E58" s="21">
        <v>1.4609571788413099E-2</v>
      </c>
      <c r="F58" s="20">
        <v>401</v>
      </c>
      <c r="G58" s="21">
        <v>1.172651772137092E-2</v>
      </c>
      <c r="H58" s="22">
        <v>0.51870324189526174</v>
      </c>
      <c r="I58" s="35">
        <v>7</v>
      </c>
      <c r="J58" s="20">
        <v>458</v>
      </c>
      <c r="K58" s="22">
        <v>0.32969432314410474</v>
      </c>
      <c r="L58" s="35">
        <v>9</v>
      </c>
      <c r="O58" s="18">
        <v>12</v>
      </c>
      <c r="P58" s="19" t="s">
        <v>36</v>
      </c>
      <c r="Q58" s="20">
        <v>6379</v>
      </c>
      <c r="R58" s="21">
        <v>1.4734994167446265E-2</v>
      </c>
      <c r="S58" s="20">
        <v>6697</v>
      </c>
      <c r="T58" s="21">
        <v>1.7491256983313178E-2</v>
      </c>
      <c r="U58" s="22">
        <v>-4.7483948036434187E-2</v>
      </c>
      <c r="V58" s="35">
        <v>0</v>
      </c>
    </row>
    <row r="59" spans="2:22" ht="15" thickBot="1" x14ac:dyDescent="0.25">
      <c r="B59" s="12">
        <v>13</v>
      </c>
      <c r="C59" s="13" t="s">
        <v>144</v>
      </c>
      <c r="D59" s="14">
        <v>577</v>
      </c>
      <c r="E59" s="15">
        <v>1.384190955979369E-2</v>
      </c>
      <c r="F59" s="14">
        <v>225</v>
      </c>
      <c r="G59" s="15">
        <v>6.579716925956252E-3</v>
      </c>
      <c r="H59" s="16">
        <v>1.5644444444444443</v>
      </c>
      <c r="I59" s="34">
        <v>26</v>
      </c>
      <c r="J59" s="14">
        <v>289</v>
      </c>
      <c r="K59" s="16">
        <v>0.9965397923875432</v>
      </c>
      <c r="L59" s="34">
        <v>30</v>
      </c>
      <c r="O59" s="12">
        <v>13</v>
      </c>
      <c r="P59" s="13" t="s">
        <v>60</v>
      </c>
      <c r="Q59" s="14">
        <v>5966</v>
      </c>
      <c r="R59" s="15">
        <v>1.3780996269475532E-2</v>
      </c>
      <c r="S59" s="14">
        <v>4897</v>
      </c>
      <c r="T59" s="15">
        <v>1.2790008279421328E-2</v>
      </c>
      <c r="U59" s="16">
        <v>0.21829691647947724</v>
      </c>
      <c r="V59" s="34">
        <v>2</v>
      </c>
    </row>
    <row r="60" spans="2:22" x14ac:dyDescent="0.2">
      <c r="B60" s="18">
        <v>14</v>
      </c>
      <c r="C60" s="19" t="s">
        <v>84</v>
      </c>
      <c r="D60" s="20">
        <v>560</v>
      </c>
      <c r="E60" s="21">
        <v>1.343408900083963E-2</v>
      </c>
      <c r="F60" s="20">
        <v>416</v>
      </c>
      <c r="G60" s="21">
        <v>1.2165165516434671E-2</v>
      </c>
      <c r="H60" s="22">
        <v>0.34615384615384626</v>
      </c>
      <c r="I60" s="35">
        <v>4</v>
      </c>
      <c r="J60" s="20">
        <v>678</v>
      </c>
      <c r="K60" s="22">
        <v>-0.17404129793510326</v>
      </c>
      <c r="L60" s="35">
        <v>-5</v>
      </c>
      <c r="O60" s="18">
        <v>14</v>
      </c>
      <c r="P60" s="19" t="s">
        <v>106</v>
      </c>
      <c r="Q60" s="20">
        <v>5905</v>
      </c>
      <c r="R60" s="21">
        <v>1.3640091010937482E-2</v>
      </c>
      <c r="S60" s="20">
        <v>2534</v>
      </c>
      <c r="T60" s="21">
        <v>6.618313453145527E-3</v>
      </c>
      <c r="U60" s="22">
        <v>1.3303078137332283</v>
      </c>
      <c r="V60" s="35">
        <v>27</v>
      </c>
    </row>
    <row r="61" spans="2:22" ht="15" thickBot="1" x14ac:dyDescent="0.25">
      <c r="B61" s="12">
        <v>15</v>
      </c>
      <c r="C61" s="13" t="s">
        <v>116</v>
      </c>
      <c r="D61" s="14">
        <v>558</v>
      </c>
      <c r="E61" s="15">
        <v>1.3386110111550917E-2</v>
      </c>
      <c r="F61" s="14">
        <v>277</v>
      </c>
      <c r="G61" s="15">
        <v>8.1003626155105868E-3</v>
      </c>
      <c r="H61" s="16">
        <v>1.0144404332129966</v>
      </c>
      <c r="I61" s="34">
        <v>19</v>
      </c>
      <c r="J61" s="14">
        <v>568</v>
      </c>
      <c r="K61" s="16">
        <v>-1.7605633802816878E-2</v>
      </c>
      <c r="L61" s="34">
        <v>-3</v>
      </c>
      <c r="O61" s="12">
        <v>15</v>
      </c>
      <c r="P61" s="13" t="s">
        <v>92</v>
      </c>
      <c r="Q61" s="14">
        <v>5888</v>
      </c>
      <c r="R61" s="15">
        <v>1.3600822332328517E-2</v>
      </c>
      <c r="S61" s="14">
        <v>257</v>
      </c>
      <c r="T61" s="15">
        <v>6.7123384272233639E-4</v>
      </c>
      <c r="U61" s="16">
        <v>21.910505836575876</v>
      </c>
      <c r="V61" s="34">
        <v>178</v>
      </c>
    </row>
    <row r="62" spans="2:22" ht="15" thickBot="1" x14ac:dyDescent="0.25">
      <c r="B62" s="18">
        <v>16</v>
      </c>
      <c r="C62" s="19" t="s">
        <v>82</v>
      </c>
      <c r="D62" s="20">
        <v>509</v>
      </c>
      <c r="E62" s="21">
        <v>1.2210627323977451E-2</v>
      </c>
      <c r="F62" s="20">
        <v>445</v>
      </c>
      <c r="G62" s="21">
        <v>1.3013217920224588E-2</v>
      </c>
      <c r="H62" s="22">
        <v>0.14382022471910116</v>
      </c>
      <c r="I62" s="35">
        <v>0</v>
      </c>
      <c r="J62" s="20">
        <v>326</v>
      </c>
      <c r="K62" s="22">
        <v>0.56134969325153383</v>
      </c>
      <c r="L62" s="35">
        <v>19</v>
      </c>
      <c r="O62" s="18">
        <v>16</v>
      </c>
      <c r="P62" s="19" t="s">
        <v>43</v>
      </c>
      <c r="Q62" s="20">
        <v>5728</v>
      </c>
      <c r="R62" s="21">
        <v>1.3231234768950025E-2</v>
      </c>
      <c r="S62" s="20">
        <v>4767</v>
      </c>
      <c r="T62" s="21">
        <v>1.2450473650806917E-2</v>
      </c>
      <c r="U62" s="22">
        <v>0.20159429410530727</v>
      </c>
      <c r="V62" s="35">
        <v>1</v>
      </c>
    </row>
    <row r="63" spans="2:22" ht="15" thickBot="1" x14ac:dyDescent="0.25">
      <c r="B63" s="12">
        <v>17</v>
      </c>
      <c r="C63" s="13" t="s">
        <v>145</v>
      </c>
      <c r="D63" s="14">
        <v>484</v>
      </c>
      <c r="E63" s="15">
        <v>1.1610891207868538E-2</v>
      </c>
      <c r="F63" s="14">
        <v>319</v>
      </c>
      <c r="G63" s="15">
        <v>9.3285764416890862E-3</v>
      </c>
      <c r="H63" s="16">
        <v>0.51724137931034475</v>
      </c>
      <c r="I63" s="34">
        <v>9</v>
      </c>
      <c r="J63" s="14">
        <v>323</v>
      </c>
      <c r="K63" s="16">
        <v>0.49845201238390091</v>
      </c>
      <c r="L63" s="34">
        <v>19</v>
      </c>
      <c r="O63" s="12">
        <v>17</v>
      </c>
      <c r="P63" s="13" t="s">
        <v>84</v>
      </c>
      <c r="Q63" s="14">
        <v>5592</v>
      </c>
      <c r="R63" s="15">
        <v>1.2917085340078306E-2</v>
      </c>
      <c r="S63" s="14">
        <v>4792</v>
      </c>
      <c r="T63" s="15">
        <v>1.2515768771694304E-2</v>
      </c>
      <c r="U63" s="16">
        <v>0.1669449081803005</v>
      </c>
      <c r="V63" s="34">
        <v>-1</v>
      </c>
    </row>
    <row r="64" spans="2:22" ht="15" thickBot="1" x14ac:dyDescent="0.25">
      <c r="B64" s="18">
        <v>18</v>
      </c>
      <c r="C64" s="19" t="s">
        <v>146</v>
      </c>
      <c r="D64" s="20">
        <v>470</v>
      </c>
      <c r="E64" s="21">
        <v>1.1275038982847548E-2</v>
      </c>
      <c r="F64" s="20">
        <v>222</v>
      </c>
      <c r="G64" s="21">
        <v>6.4919873669435019E-3</v>
      </c>
      <c r="H64" s="22">
        <v>1.1171171171171173</v>
      </c>
      <c r="I64" s="35">
        <v>23</v>
      </c>
      <c r="J64" s="20">
        <v>310</v>
      </c>
      <c r="K64" s="22">
        <v>0.5161290322580645</v>
      </c>
      <c r="L64" s="35">
        <v>22</v>
      </c>
      <c r="O64" s="18">
        <v>18</v>
      </c>
      <c r="P64" s="19" t="s">
        <v>90</v>
      </c>
      <c r="Q64" s="20">
        <v>5037</v>
      </c>
      <c r="R64" s="21">
        <v>1.1635078479609162E-2</v>
      </c>
      <c r="S64" s="20">
        <v>8553</v>
      </c>
      <c r="T64" s="21">
        <v>2.2338766757992776E-2</v>
      </c>
      <c r="U64" s="22">
        <v>-0.41108383023500528</v>
      </c>
      <c r="V64" s="35">
        <v>-10</v>
      </c>
    </row>
    <row r="65" spans="2:22" ht="15" thickBot="1" x14ac:dyDescent="0.25">
      <c r="B65" s="12">
        <v>19</v>
      </c>
      <c r="C65" s="13" t="s">
        <v>110</v>
      </c>
      <c r="D65" s="14">
        <v>468</v>
      </c>
      <c r="E65" s="15">
        <v>1.1227060093558835E-2</v>
      </c>
      <c r="F65" s="14">
        <v>123</v>
      </c>
      <c r="G65" s="15">
        <v>3.5969119195227513E-3</v>
      </c>
      <c r="H65" s="16">
        <v>2.8048780487804876</v>
      </c>
      <c r="I65" s="34">
        <v>62</v>
      </c>
      <c r="J65" s="14">
        <v>487</v>
      </c>
      <c r="K65" s="16">
        <v>-3.9014373716632411E-2</v>
      </c>
      <c r="L65" s="34">
        <v>-2</v>
      </c>
      <c r="O65" s="12">
        <v>19</v>
      </c>
      <c r="P65" s="13" t="s">
        <v>116</v>
      </c>
      <c r="Q65" s="14">
        <v>4877</v>
      </c>
      <c r="R65" s="15">
        <v>1.1265490916230669E-2</v>
      </c>
      <c r="S65" s="14">
        <v>3982</v>
      </c>
      <c r="T65" s="15">
        <v>1.0400206854942971E-2</v>
      </c>
      <c r="U65" s="16">
        <v>0.22476142641888508</v>
      </c>
      <c r="V65" s="34">
        <v>1</v>
      </c>
    </row>
    <row r="66" spans="2:22" ht="15" thickBot="1" x14ac:dyDescent="0.25">
      <c r="B66" s="18">
        <v>20</v>
      </c>
      <c r="C66" s="19" t="s">
        <v>38</v>
      </c>
      <c r="D66" s="20">
        <v>455</v>
      </c>
      <c r="E66" s="21">
        <v>1.09151973131822E-2</v>
      </c>
      <c r="F66" s="20">
        <v>850</v>
      </c>
      <c r="G66" s="21">
        <v>2.4856708386945842E-2</v>
      </c>
      <c r="H66" s="22">
        <v>-0.46470588235294119</v>
      </c>
      <c r="I66" s="35">
        <v>-15</v>
      </c>
      <c r="J66" s="20">
        <v>521</v>
      </c>
      <c r="K66" s="22">
        <v>-0.12667946257197693</v>
      </c>
      <c r="L66" s="35">
        <v>-5</v>
      </c>
      <c r="O66" s="18">
        <v>20</v>
      </c>
      <c r="P66" s="19" t="s">
        <v>82</v>
      </c>
      <c r="Q66" s="20">
        <v>4836</v>
      </c>
      <c r="R66" s="21">
        <v>1.1170784103114929E-2</v>
      </c>
      <c r="S66" s="20">
        <v>3390</v>
      </c>
      <c r="T66" s="21">
        <v>8.8540183923296514E-3</v>
      </c>
      <c r="U66" s="22">
        <v>0.42654867256637163</v>
      </c>
      <c r="V66" s="35">
        <v>5</v>
      </c>
    </row>
    <row r="67" spans="2:22" ht="15" thickBot="1" x14ac:dyDescent="0.25">
      <c r="B67" s="96" t="s">
        <v>42</v>
      </c>
      <c r="C67" s="97"/>
      <c r="D67" s="23">
        <f>SUM(D47:D66)</f>
        <v>16911</v>
      </c>
      <c r="E67" s="24">
        <f>D67/D69</f>
        <v>0.40568549838071249</v>
      </c>
      <c r="F67" s="23">
        <f>SUM(F47:F66)</f>
        <v>12233</v>
      </c>
      <c r="G67" s="24">
        <f>F67/F69</f>
        <v>0.35773189846765702</v>
      </c>
      <c r="H67" s="25">
        <f>D67/F67-1</f>
        <v>0.38240824000653961</v>
      </c>
      <c r="I67" s="36"/>
      <c r="J67" s="23">
        <f>SUM(J47:J66)</f>
        <v>15575</v>
      </c>
      <c r="K67" s="24">
        <f>E67/J67-1</f>
        <v>-0.99997395277698997</v>
      </c>
      <c r="L67" s="23"/>
      <c r="O67" s="96" t="s">
        <v>42</v>
      </c>
      <c r="P67" s="97"/>
      <c r="Q67" s="23">
        <f>SUM(Q47:Q66)</f>
        <v>173247</v>
      </c>
      <c r="R67" s="24">
        <f>Q67/Q69</f>
        <v>0.40018710370396038</v>
      </c>
      <c r="S67" s="23">
        <f>SUM(S47:S66)</f>
        <v>148803</v>
      </c>
      <c r="T67" s="24">
        <f>S67/S69</f>
        <v>0.38864439493623276</v>
      </c>
      <c r="U67" s="25">
        <f>Q67/S67-1</f>
        <v>0.164270881635451</v>
      </c>
      <c r="V67" s="36"/>
    </row>
    <row r="68" spans="2:22" ht="15" thickBot="1" x14ac:dyDescent="0.25">
      <c r="B68" s="96" t="s">
        <v>12</v>
      </c>
      <c r="C68" s="97"/>
      <c r="D68" s="23">
        <f>D69-SUM(D47:D66)</f>
        <v>24774</v>
      </c>
      <c r="E68" s="24">
        <f>D68/D69</f>
        <v>0.59431450161928756</v>
      </c>
      <c r="F68" s="23">
        <f>F69-SUM(F47:F66)</f>
        <v>21963</v>
      </c>
      <c r="G68" s="24">
        <f>F68/F69</f>
        <v>0.64226810153234293</v>
      </c>
      <c r="H68" s="25">
        <f>D68/F68-1</f>
        <v>0.12798797978418253</v>
      </c>
      <c r="I68" s="36"/>
      <c r="J68" s="23">
        <f>J69-SUM(J47:J66)</f>
        <v>25338</v>
      </c>
      <c r="K68" s="24">
        <f>E68/J68-1</f>
        <v>-0.9999765445377844</v>
      </c>
      <c r="L68" s="23"/>
      <c r="O68" s="96" t="s">
        <v>12</v>
      </c>
      <c r="P68" s="97"/>
      <c r="Q68" s="23">
        <f>Q69-SUM(Q47:Q66)</f>
        <v>259668</v>
      </c>
      <c r="R68" s="24">
        <f>Q68/Q69</f>
        <v>0.59981289629603962</v>
      </c>
      <c r="S68" s="23">
        <f>S69-SUM(S47:S66)</f>
        <v>234074</v>
      </c>
      <c r="T68" s="24">
        <f>S68/S69</f>
        <v>0.61135560506376718</v>
      </c>
      <c r="U68" s="25">
        <f>Q68/S68-1</f>
        <v>0.10934149029793994</v>
      </c>
      <c r="V68" s="37"/>
    </row>
    <row r="69" spans="2:22" x14ac:dyDescent="0.2">
      <c r="B69" s="98" t="s">
        <v>34</v>
      </c>
      <c r="C69" s="99"/>
      <c r="D69" s="26">
        <v>41685</v>
      </c>
      <c r="E69" s="27">
        <v>1</v>
      </c>
      <c r="F69" s="26">
        <v>34196</v>
      </c>
      <c r="G69" s="27">
        <v>1</v>
      </c>
      <c r="H69" s="28">
        <v>0.21900222248216172</v>
      </c>
      <c r="I69" s="38"/>
      <c r="J69" s="26">
        <v>40913</v>
      </c>
      <c r="K69" s="28">
        <v>1.886930804389797E-2</v>
      </c>
      <c r="L69" s="26"/>
      <c r="M69" s="29"/>
      <c r="O69" s="98" t="s">
        <v>34</v>
      </c>
      <c r="P69" s="99"/>
      <c r="Q69" s="26">
        <v>432915</v>
      </c>
      <c r="R69" s="27">
        <v>1</v>
      </c>
      <c r="S69" s="26">
        <v>382877</v>
      </c>
      <c r="T69" s="27">
        <v>1</v>
      </c>
      <c r="U69" s="28">
        <v>0.13068949035852251</v>
      </c>
      <c r="V69" s="38"/>
    </row>
    <row r="70" spans="2:22" x14ac:dyDescent="0.2">
      <c r="B70" s="30" t="s">
        <v>69</v>
      </c>
      <c r="O70" s="30" t="s">
        <v>69</v>
      </c>
    </row>
    <row r="71" spans="2:22" x14ac:dyDescent="0.2">
      <c r="B71" s="31" t="s">
        <v>68</v>
      </c>
      <c r="O71" s="31" t="s">
        <v>68</v>
      </c>
    </row>
  </sheetData>
  <mergeCells count="68">
    <mergeCell ref="M7:N8"/>
    <mergeCell ref="L43:L44"/>
    <mergeCell ref="L45:L46"/>
    <mergeCell ref="O7:O8"/>
    <mergeCell ref="U43:U44"/>
    <mergeCell ref="P44:P46"/>
    <mergeCell ref="U45:U46"/>
    <mergeCell ref="O38:V38"/>
    <mergeCell ref="O41:O43"/>
    <mergeCell ref="P41:P43"/>
    <mergeCell ref="Q41:V41"/>
    <mergeCell ref="Q42:V42"/>
    <mergeCell ref="V45:V46"/>
    <mergeCell ref="V43:V44"/>
    <mergeCell ref="J42:L42"/>
    <mergeCell ref="H7:H8"/>
    <mergeCell ref="J45:J46"/>
    <mergeCell ref="I7:I8"/>
    <mergeCell ref="J7:J8"/>
    <mergeCell ref="J9:J10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44:B46"/>
    <mergeCell ref="B41:B43"/>
    <mergeCell ref="C41:C43"/>
    <mergeCell ref="F43:G44"/>
    <mergeCell ref="B3:O3"/>
    <mergeCell ref="B39:L39"/>
    <mergeCell ref="O39:V39"/>
    <mergeCell ref="O67:P67"/>
    <mergeCell ref="O68:P68"/>
    <mergeCell ref="B31:C31"/>
    <mergeCell ref="B32:C32"/>
    <mergeCell ref="B33:C33"/>
    <mergeCell ref="B38:L38"/>
    <mergeCell ref="D41:I41"/>
    <mergeCell ref="J41:L41"/>
    <mergeCell ref="J43:J44"/>
    <mergeCell ref="D42:I42"/>
    <mergeCell ref="D43:E44"/>
    <mergeCell ref="C44:C46"/>
    <mergeCell ref="H45:H46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6FF15-08C3-4164-B336-9A2B380EC46E}">
  <dimension ref="A1:H19"/>
  <sheetViews>
    <sheetView showGridLines="0" tabSelected="1" workbookViewId="0">
      <selection activeCell="C6" sqref="C6"/>
    </sheetView>
  </sheetViews>
  <sheetFormatPr defaultColWidth="9.140625" defaultRowHeight="14.25" x14ac:dyDescent="0.2"/>
  <cols>
    <col min="1" max="1" width="4.28515625" style="3" customWidth="1"/>
    <col min="2" max="2" width="19.42578125" style="3" customWidth="1"/>
    <col min="3" max="7" width="10.42578125" style="3" customWidth="1"/>
    <col min="8" max="8" width="11.42578125" style="3" customWidth="1"/>
    <col min="9" max="16384" width="9.140625" style="3"/>
  </cols>
  <sheetData>
    <row r="1" spans="1:8" s="32" customFormat="1" ht="12.75" x14ac:dyDescent="0.2">
      <c r="A1" s="32" t="s">
        <v>3</v>
      </c>
      <c r="H1" s="88">
        <v>45265</v>
      </c>
    </row>
    <row r="2" spans="1:8" x14ac:dyDescent="0.2">
      <c r="A2" s="32"/>
      <c r="B2" s="32"/>
      <c r="C2" s="32"/>
      <c r="D2" s="32"/>
      <c r="E2" s="32"/>
      <c r="F2" s="32"/>
      <c r="G2" s="32"/>
      <c r="H2" s="39" t="s">
        <v>198</v>
      </c>
    </row>
    <row r="3" spans="1:8" ht="14.45" customHeight="1" x14ac:dyDescent="0.2">
      <c r="A3" s="32"/>
      <c r="B3" s="133" t="s">
        <v>193</v>
      </c>
      <c r="C3" s="134"/>
      <c r="D3" s="134"/>
      <c r="E3" s="134"/>
      <c r="F3" s="134"/>
      <c r="G3" s="134"/>
      <c r="H3" s="135"/>
    </row>
    <row r="4" spans="1:8" x14ac:dyDescent="0.2">
      <c r="A4" s="32"/>
      <c r="B4" s="136"/>
      <c r="C4" s="137"/>
      <c r="D4" s="137"/>
      <c r="E4" s="137"/>
      <c r="F4" s="137"/>
      <c r="G4" s="137"/>
      <c r="H4" s="138"/>
    </row>
    <row r="5" spans="1:8" ht="21" customHeight="1" x14ac:dyDescent="0.25">
      <c r="A5" s="32"/>
      <c r="B5" s="139" t="s">
        <v>192</v>
      </c>
      <c r="C5" s="141" t="s">
        <v>200</v>
      </c>
      <c r="D5" s="142"/>
      <c r="E5" s="141" t="s">
        <v>201</v>
      </c>
      <c r="F5" s="142"/>
      <c r="G5" s="143" t="s">
        <v>194</v>
      </c>
      <c r="H5" s="143" t="s">
        <v>195</v>
      </c>
    </row>
    <row r="6" spans="1:8" ht="21" customHeight="1" x14ac:dyDescent="0.25">
      <c r="A6" s="32"/>
      <c r="B6" s="140"/>
      <c r="C6" s="89" t="s">
        <v>196</v>
      </c>
      <c r="D6" s="90" t="s">
        <v>197</v>
      </c>
      <c r="E6" s="89" t="s">
        <v>196</v>
      </c>
      <c r="F6" s="90" t="s">
        <v>197</v>
      </c>
      <c r="G6" s="144"/>
      <c r="H6" s="144"/>
    </row>
    <row r="7" spans="1:8" x14ac:dyDescent="0.2">
      <c r="A7" s="32"/>
      <c r="B7" s="40" t="s">
        <v>188</v>
      </c>
      <c r="C7" s="41" t="s">
        <v>168</v>
      </c>
      <c r="D7" s="42">
        <v>0.48155412834931322</v>
      </c>
      <c r="E7" s="41" t="s">
        <v>169</v>
      </c>
      <c r="F7" s="42">
        <v>0.42611829111950383</v>
      </c>
      <c r="G7" s="43">
        <v>5.4229934924077128E-4</v>
      </c>
      <c r="H7" s="44" t="s">
        <v>170</v>
      </c>
    </row>
    <row r="8" spans="1:8" x14ac:dyDescent="0.2">
      <c r="A8" s="32"/>
      <c r="B8" s="40" t="s">
        <v>72</v>
      </c>
      <c r="C8" s="45" t="s">
        <v>171</v>
      </c>
      <c r="D8" s="42">
        <v>0.10996743079370137</v>
      </c>
      <c r="E8" s="41" t="s">
        <v>172</v>
      </c>
      <c r="F8" s="42">
        <v>9.8162456833327555E-2</v>
      </c>
      <c r="G8" s="46">
        <v>9.5011876484560887E-3</v>
      </c>
      <c r="H8" s="44" t="s">
        <v>121</v>
      </c>
    </row>
    <row r="9" spans="1:8" x14ac:dyDescent="0.2">
      <c r="A9" s="32"/>
      <c r="B9" s="40" t="s">
        <v>189</v>
      </c>
      <c r="C9" s="41" t="s">
        <v>173</v>
      </c>
      <c r="D9" s="42">
        <v>0.40847844085698537</v>
      </c>
      <c r="E9" s="41" t="s">
        <v>174</v>
      </c>
      <c r="F9" s="42">
        <v>0.47571925204716858</v>
      </c>
      <c r="G9" s="46">
        <v>0.31649616368286448</v>
      </c>
      <c r="H9" s="47" t="s">
        <v>175</v>
      </c>
    </row>
    <row r="10" spans="1:8" x14ac:dyDescent="0.2">
      <c r="A10" s="32"/>
      <c r="B10" s="48" t="s">
        <v>190</v>
      </c>
      <c r="C10" s="49"/>
      <c r="D10" s="42"/>
      <c r="E10" s="49"/>
      <c r="F10" s="42"/>
      <c r="G10" s="50"/>
      <c r="H10" s="51"/>
    </row>
    <row r="11" spans="1:8" x14ac:dyDescent="0.2">
      <c r="A11" s="32"/>
      <c r="B11" s="48" t="s">
        <v>73</v>
      </c>
      <c r="C11" s="52" t="s">
        <v>176</v>
      </c>
      <c r="D11" s="42">
        <v>2.6285203864426433E-2</v>
      </c>
      <c r="E11" s="52" t="s">
        <v>177</v>
      </c>
      <c r="F11" s="42">
        <v>3.5501195384775301E-2</v>
      </c>
      <c r="G11" s="46">
        <v>0.52475247524752477</v>
      </c>
      <c r="H11" s="47" t="s">
        <v>122</v>
      </c>
    </row>
    <row r="12" spans="1:8" x14ac:dyDescent="0.2">
      <c r="A12" s="32"/>
      <c r="B12" s="48" t="s">
        <v>74</v>
      </c>
      <c r="C12" s="52" t="s">
        <v>178</v>
      </c>
      <c r="D12" s="42">
        <v>2.4833040375890951E-2</v>
      </c>
      <c r="E12" s="52" t="s">
        <v>179</v>
      </c>
      <c r="F12" s="42">
        <v>2.7111557696083526E-2</v>
      </c>
      <c r="G12" s="46">
        <v>0.23157894736842088</v>
      </c>
      <c r="H12" s="47" t="s">
        <v>117</v>
      </c>
    </row>
    <row r="13" spans="1:8" x14ac:dyDescent="0.2">
      <c r="A13" s="32"/>
      <c r="B13" s="48" t="s">
        <v>75</v>
      </c>
      <c r="C13" s="52">
        <v>4.1000000000000002E-2</v>
      </c>
      <c r="D13" s="42">
        <v>1.0708399825531437E-4</v>
      </c>
      <c r="E13" s="52">
        <v>8.1000000000000003E-2</v>
      </c>
      <c r="F13" s="42">
        <v>1.8710370396036172E-4</v>
      </c>
      <c r="G13" s="46">
        <v>0.97560975609756095</v>
      </c>
      <c r="H13" s="47" t="s">
        <v>80</v>
      </c>
    </row>
    <row r="14" spans="1:8" x14ac:dyDescent="0.2">
      <c r="A14" s="32"/>
      <c r="B14" s="48" t="s">
        <v>76</v>
      </c>
      <c r="C14" s="52" t="s">
        <v>180</v>
      </c>
      <c r="D14" s="42">
        <v>0.15460839904198997</v>
      </c>
      <c r="E14" s="52" t="s">
        <v>181</v>
      </c>
      <c r="F14" s="42">
        <v>0.19492510077035907</v>
      </c>
      <c r="G14" s="46">
        <v>0.42567567567567566</v>
      </c>
      <c r="H14" s="47" t="s">
        <v>182</v>
      </c>
    </row>
    <row r="15" spans="1:8" x14ac:dyDescent="0.2">
      <c r="A15" s="32"/>
      <c r="B15" s="48" t="s">
        <v>77</v>
      </c>
      <c r="C15" s="52" t="s">
        <v>183</v>
      </c>
      <c r="D15" s="42">
        <v>0.17372942224265234</v>
      </c>
      <c r="E15" s="52" t="s">
        <v>184</v>
      </c>
      <c r="F15" s="42">
        <v>0.19208620629915804</v>
      </c>
      <c r="G15" s="46">
        <v>0.2511278195488722</v>
      </c>
      <c r="H15" s="47" t="s">
        <v>185</v>
      </c>
    </row>
    <row r="16" spans="1:8" x14ac:dyDescent="0.2">
      <c r="A16" s="32"/>
      <c r="B16" s="48" t="s">
        <v>78</v>
      </c>
      <c r="C16" s="53" t="s">
        <v>186</v>
      </c>
      <c r="D16" s="42">
        <v>2.8910067724099386E-2</v>
      </c>
      <c r="E16" s="53" t="s">
        <v>187</v>
      </c>
      <c r="F16" s="42">
        <v>2.590346834829008E-2</v>
      </c>
      <c r="G16" s="46">
        <v>9.009009009008917E-3</v>
      </c>
      <c r="H16" s="44" t="s">
        <v>123</v>
      </c>
    </row>
    <row r="17" spans="1:8" x14ac:dyDescent="0.2">
      <c r="A17" s="32"/>
      <c r="B17" s="48" t="s">
        <v>79</v>
      </c>
      <c r="C17" s="49">
        <v>0</v>
      </c>
      <c r="D17" s="42">
        <v>0</v>
      </c>
      <c r="E17" s="49">
        <v>0</v>
      </c>
      <c r="F17" s="42">
        <v>0</v>
      </c>
      <c r="G17" s="46" t="s">
        <v>104</v>
      </c>
      <c r="H17" s="47" t="s">
        <v>80</v>
      </c>
    </row>
    <row r="18" spans="1:8" x14ac:dyDescent="0.2">
      <c r="A18" s="32"/>
      <c r="B18" s="54" t="s">
        <v>191</v>
      </c>
      <c r="C18" s="62">
        <v>0</v>
      </c>
      <c r="D18" s="55">
        <v>5.2236096709235014E-6</v>
      </c>
      <c r="E18" s="62">
        <v>0</v>
      </c>
      <c r="F18" s="55">
        <v>4.6198445421419265E-6</v>
      </c>
      <c r="G18" s="56"/>
      <c r="H18" s="57" t="s">
        <v>80</v>
      </c>
    </row>
    <row r="19" spans="1:8" x14ac:dyDescent="0.2">
      <c r="B19" s="32" t="s">
        <v>199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3" customWidth="1"/>
    <col min="2" max="2" width="8.140625" style="3" customWidth="1"/>
    <col min="3" max="3" width="20.140625" style="3" customWidth="1"/>
    <col min="4" max="12" width="10.5703125" style="3" customWidth="1"/>
    <col min="13" max="13" width="1.7109375" style="3" customWidth="1"/>
    <col min="14" max="14" width="1.42578125" style="3" customWidth="1"/>
    <col min="15" max="15" width="9.140625" style="3"/>
    <col min="16" max="16" width="16.7109375" style="3" bestFit="1" customWidth="1"/>
    <col min="17" max="21" width="10.42578125" style="3" customWidth="1"/>
    <col min="22" max="22" width="13" style="3" customWidth="1"/>
    <col min="23" max="23" width="12" style="3" customWidth="1"/>
    <col min="24" max="24" width="11.140625" style="3" customWidth="1"/>
    <col min="25" max="25" width="16.42578125" style="3" customWidth="1"/>
    <col min="26" max="30" width="9.140625" style="3"/>
    <col min="31" max="31" width="12.140625" style="3" customWidth="1"/>
    <col min="32" max="32" width="11.42578125" style="3" customWidth="1"/>
    <col min="33" max="16384" width="9.140625" style="3"/>
  </cols>
  <sheetData>
    <row r="1" spans="2:22" s="32" customFormat="1" ht="12.75" x14ac:dyDescent="0.2">
      <c r="B1" s="32" t="s">
        <v>3</v>
      </c>
      <c r="D1" s="87"/>
      <c r="L1" s="88"/>
      <c r="P1" s="91"/>
      <c r="V1" s="88">
        <v>45265</v>
      </c>
    </row>
    <row r="2" spans="2:22" x14ac:dyDescent="0.2">
      <c r="D2" s="1"/>
      <c r="L2" s="2"/>
      <c r="O2" s="145" t="s">
        <v>93</v>
      </c>
      <c r="P2" s="145"/>
      <c r="Q2" s="145"/>
      <c r="R2" s="145"/>
      <c r="S2" s="145"/>
      <c r="T2" s="145"/>
      <c r="U2" s="145"/>
      <c r="V2" s="145"/>
    </row>
    <row r="3" spans="2:22" ht="14.45" customHeight="1" x14ac:dyDescent="0.2">
      <c r="B3" s="100" t="s">
        <v>140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9"/>
      <c r="N3" s="32"/>
      <c r="O3" s="145"/>
      <c r="P3" s="145"/>
      <c r="Q3" s="145"/>
      <c r="R3" s="145"/>
      <c r="S3" s="145"/>
      <c r="T3" s="145"/>
      <c r="U3" s="145"/>
      <c r="V3" s="145"/>
    </row>
    <row r="4" spans="2:22" ht="14.45" customHeight="1" x14ac:dyDescent="0.2">
      <c r="B4" s="95" t="s">
        <v>141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29"/>
      <c r="N4" s="32"/>
      <c r="O4" s="95" t="s">
        <v>107</v>
      </c>
      <c r="P4" s="95"/>
      <c r="Q4" s="95"/>
      <c r="R4" s="95"/>
      <c r="S4" s="95"/>
      <c r="T4" s="95"/>
      <c r="U4" s="95"/>
      <c r="V4" s="95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5" t="s">
        <v>4</v>
      </c>
      <c r="M5" s="29"/>
      <c r="N5" s="29"/>
      <c r="O5" s="58"/>
      <c r="P5" s="58"/>
      <c r="Q5" s="58"/>
      <c r="R5" s="58"/>
      <c r="S5" s="58"/>
      <c r="T5" s="58"/>
      <c r="U5" s="58"/>
      <c r="V5" s="5" t="s">
        <v>4</v>
      </c>
    </row>
    <row r="6" spans="2:22" ht="14.45" customHeight="1" x14ac:dyDescent="0.2">
      <c r="B6" s="119" t="s">
        <v>0</v>
      </c>
      <c r="C6" s="121" t="s">
        <v>1</v>
      </c>
      <c r="D6" s="101" t="s">
        <v>124</v>
      </c>
      <c r="E6" s="102"/>
      <c r="F6" s="102"/>
      <c r="G6" s="102"/>
      <c r="H6" s="102"/>
      <c r="I6" s="103"/>
      <c r="J6" s="102" t="s">
        <v>118</v>
      </c>
      <c r="K6" s="102"/>
      <c r="L6" s="103"/>
      <c r="M6" s="29"/>
      <c r="N6" s="29"/>
      <c r="O6" s="119" t="s">
        <v>0</v>
      </c>
      <c r="P6" s="121" t="s">
        <v>1</v>
      </c>
      <c r="Q6" s="101" t="s">
        <v>134</v>
      </c>
      <c r="R6" s="102"/>
      <c r="S6" s="102"/>
      <c r="T6" s="102"/>
      <c r="U6" s="102"/>
      <c r="V6" s="103"/>
    </row>
    <row r="7" spans="2:22" ht="14.45" customHeight="1" thickBot="1" x14ac:dyDescent="0.25">
      <c r="B7" s="120"/>
      <c r="C7" s="122"/>
      <c r="D7" s="106" t="s">
        <v>125</v>
      </c>
      <c r="E7" s="107"/>
      <c r="F7" s="107"/>
      <c r="G7" s="107"/>
      <c r="H7" s="107"/>
      <c r="I7" s="108"/>
      <c r="J7" s="107" t="s">
        <v>119</v>
      </c>
      <c r="K7" s="107"/>
      <c r="L7" s="108"/>
      <c r="M7" s="29"/>
      <c r="N7" s="29"/>
      <c r="O7" s="120"/>
      <c r="P7" s="122"/>
      <c r="Q7" s="106" t="s">
        <v>138</v>
      </c>
      <c r="R7" s="107"/>
      <c r="S7" s="107"/>
      <c r="T7" s="107"/>
      <c r="U7" s="107"/>
      <c r="V7" s="108"/>
    </row>
    <row r="8" spans="2:22" ht="14.45" customHeight="1" x14ac:dyDescent="0.2">
      <c r="B8" s="120"/>
      <c r="C8" s="122"/>
      <c r="D8" s="109">
        <v>2023</v>
      </c>
      <c r="E8" s="110"/>
      <c r="F8" s="109">
        <v>2022</v>
      </c>
      <c r="G8" s="110"/>
      <c r="H8" s="104" t="s">
        <v>5</v>
      </c>
      <c r="I8" s="104" t="s">
        <v>47</v>
      </c>
      <c r="J8" s="104">
        <v>2022</v>
      </c>
      <c r="K8" s="104" t="s">
        <v>127</v>
      </c>
      <c r="L8" s="104" t="s">
        <v>132</v>
      </c>
      <c r="M8" s="29"/>
      <c r="N8" s="29"/>
      <c r="O8" s="120"/>
      <c r="P8" s="122"/>
      <c r="Q8" s="109">
        <v>2023</v>
      </c>
      <c r="R8" s="110"/>
      <c r="S8" s="109">
        <v>2022</v>
      </c>
      <c r="T8" s="110"/>
      <c r="U8" s="104" t="s">
        <v>5</v>
      </c>
      <c r="V8" s="104" t="s">
        <v>63</v>
      </c>
    </row>
    <row r="9" spans="2:22" ht="14.45" customHeight="1" thickBot="1" x14ac:dyDescent="0.25">
      <c r="B9" s="117" t="s">
        <v>6</v>
      </c>
      <c r="C9" s="113" t="s">
        <v>7</v>
      </c>
      <c r="D9" s="111"/>
      <c r="E9" s="112"/>
      <c r="F9" s="111"/>
      <c r="G9" s="112"/>
      <c r="H9" s="105"/>
      <c r="I9" s="105"/>
      <c r="J9" s="105"/>
      <c r="K9" s="105"/>
      <c r="L9" s="105"/>
      <c r="M9" s="29"/>
      <c r="N9" s="29"/>
      <c r="O9" s="117" t="s">
        <v>6</v>
      </c>
      <c r="P9" s="113" t="s">
        <v>7</v>
      </c>
      <c r="Q9" s="111"/>
      <c r="R9" s="112"/>
      <c r="S9" s="111"/>
      <c r="T9" s="112"/>
      <c r="U9" s="105"/>
      <c r="V9" s="105"/>
    </row>
    <row r="10" spans="2:22" ht="14.45" customHeight="1" x14ac:dyDescent="0.2">
      <c r="B10" s="117"/>
      <c r="C10" s="113"/>
      <c r="D10" s="6" t="s">
        <v>8</v>
      </c>
      <c r="E10" s="7" t="s">
        <v>2</v>
      </c>
      <c r="F10" s="6" t="s">
        <v>8</v>
      </c>
      <c r="G10" s="7" t="s">
        <v>2</v>
      </c>
      <c r="H10" s="115" t="s">
        <v>9</v>
      </c>
      <c r="I10" s="115" t="s">
        <v>48</v>
      </c>
      <c r="J10" s="115" t="s">
        <v>8</v>
      </c>
      <c r="K10" s="115" t="s">
        <v>126</v>
      </c>
      <c r="L10" s="115" t="s">
        <v>133</v>
      </c>
      <c r="M10" s="29"/>
      <c r="N10" s="29"/>
      <c r="O10" s="117"/>
      <c r="P10" s="113"/>
      <c r="Q10" s="6" t="s">
        <v>8</v>
      </c>
      <c r="R10" s="7" t="s">
        <v>2</v>
      </c>
      <c r="S10" s="6" t="s">
        <v>8</v>
      </c>
      <c r="T10" s="7" t="s">
        <v>2</v>
      </c>
      <c r="U10" s="115" t="s">
        <v>9</v>
      </c>
      <c r="V10" s="115" t="s">
        <v>64</v>
      </c>
    </row>
    <row r="11" spans="2:22" ht="14.45" customHeight="1" thickBot="1" x14ac:dyDescent="0.25">
      <c r="B11" s="118"/>
      <c r="C11" s="114"/>
      <c r="D11" s="9" t="s">
        <v>10</v>
      </c>
      <c r="E11" s="10" t="s">
        <v>11</v>
      </c>
      <c r="F11" s="9" t="s">
        <v>10</v>
      </c>
      <c r="G11" s="10" t="s">
        <v>11</v>
      </c>
      <c r="H11" s="116"/>
      <c r="I11" s="116"/>
      <c r="J11" s="116" t="s">
        <v>10</v>
      </c>
      <c r="K11" s="116"/>
      <c r="L11" s="116"/>
      <c r="M11" s="29"/>
      <c r="N11" s="29"/>
      <c r="O11" s="118"/>
      <c r="P11" s="114"/>
      <c r="Q11" s="9" t="s">
        <v>10</v>
      </c>
      <c r="R11" s="10" t="s">
        <v>11</v>
      </c>
      <c r="S11" s="9" t="s">
        <v>10</v>
      </c>
      <c r="T11" s="10" t="s">
        <v>11</v>
      </c>
      <c r="U11" s="116"/>
      <c r="V11" s="116"/>
    </row>
    <row r="12" spans="2:22" ht="14.45" customHeight="1" thickBot="1" x14ac:dyDescent="0.25">
      <c r="B12" s="12">
        <v>1</v>
      </c>
      <c r="C12" s="13" t="s">
        <v>19</v>
      </c>
      <c r="D12" s="14">
        <v>2362</v>
      </c>
      <c r="E12" s="15">
        <v>0.20565955594253374</v>
      </c>
      <c r="F12" s="14">
        <v>1926</v>
      </c>
      <c r="G12" s="15">
        <v>0.20982677851617823</v>
      </c>
      <c r="H12" s="16">
        <v>0.22637590861889922</v>
      </c>
      <c r="I12" s="34">
        <v>0</v>
      </c>
      <c r="J12" s="14">
        <v>2634</v>
      </c>
      <c r="K12" s="16">
        <v>-0.10326499620349283</v>
      </c>
      <c r="L12" s="34">
        <v>0</v>
      </c>
      <c r="M12" s="29"/>
      <c r="N12" s="29"/>
      <c r="O12" s="12">
        <v>1</v>
      </c>
      <c r="P12" s="13" t="s">
        <v>19</v>
      </c>
      <c r="Q12" s="14">
        <v>25094</v>
      </c>
      <c r="R12" s="15">
        <v>0.20982833443428964</v>
      </c>
      <c r="S12" s="14">
        <v>21401</v>
      </c>
      <c r="T12" s="15">
        <v>0.19168107193078307</v>
      </c>
      <c r="U12" s="16">
        <v>0.172562029811691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1273</v>
      </c>
      <c r="E13" s="21">
        <v>0.1108402263822377</v>
      </c>
      <c r="F13" s="20">
        <v>870</v>
      </c>
      <c r="G13" s="21">
        <v>9.4781566619457455E-2</v>
      </c>
      <c r="H13" s="22">
        <v>0.4632183908045977</v>
      </c>
      <c r="I13" s="35">
        <v>1</v>
      </c>
      <c r="J13" s="20">
        <v>1023</v>
      </c>
      <c r="K13" s="22">
        <v>0.24437927663734116</v>
      </c>
      <c r="L13" s="35">
        <v>1</v>
      </c>
      <c r="M13" s="29"/>
      <c r="N13" s="29"/>
      <c r="O13" s="18">
        <v>2</v>
      </c>
      <c r="P13" s="19" t="s">
        <v>22</v>
      </c>
      <c r="Q13" s="20">
        <v>13350</v>
      </c>
      <c r="R13" s="21">
        <v>0.11162860702549481</v>
      </c>
      <c r="S13" s="20">
        <v>13620</v>
      </c>
      <c r="T13" s="21">
        <v>0.12198944907701816</v>
      </c>
      <c r="U13" s="22">
        <v>-1.982378854625555E-2</v>
      </c>
      <c r="V13" s="35">
        <v>0</v>
      </c>
    </row>
    <row r="14" spans="2:22" ht="14.45" customHeight="1" thickBot="1" x14ac:dyDescent="0.25">
      <c r="B14" s="12">
        <v>3</v>
      </c>
      <c r="C14" s="13" t="s">
        <v>22</v>
      </c>
      <c r="D14" s="14">
        <v>1046</v>
      </c>
      <c r="E14" s="15">
        <v>9.1075315629081416E-2</v>
      </c>
      <c r="F14" s="14">
        <v>1148</v>
      </c>
      <c r="G14" s="15">
        <v>0.12506809020590479</v>
      </c>
      <c r="H14" s="16">
        <v>-8.8850174216027922E-2</v>
      </c>
      <c r="I14" s="34">
        <v>-1</v>
      </c>
      <c r="J14" s="14">
        <v>1206</v>
      </c>
      <c r="K14" s="16">
        <v>-0.13266998341625202</v>
      </c>
      <c r="L14" s="34">
        <v>-1</v>
      </c>
      <c r="M14" s="29"/>
      <c r="N14" s="29"/>
      <c r="O14" s="12">
        <v>3</v>
      </c>
      <c r="P14" s="13" t="s">
        <v>17</v>
      </c>
      <c r="Q14" s="14">
        <v>11657</v>
      </c>
      <c r="R14" s="15">
        <v>9.7472260082111822E-2</v>
      </c>
      <c r="S14" s="14">
        <v>9763</v>
      </c>
      <c r="T14" s="15">
        <v>8.7443685120332473E-2</v>
      </c>
      <c r="U14" s="16">
        <v>0.19399774659428459</v>
      </c>
      <c r="V14" s="34">
        <v>0</v>
      </c>
    </row>
    <row r="15" spans="2:22" ht="14.45" customHeight="1" thickBot="1" x14ac:dyDescent="0.25">
      <c r="B15" s="18">
        <v>4</v>
      </c>
      <c r="C15" s="19" t="s">
        <v>23</v>
      </c>
      <c r="D15" s="20">
        <v>981</v>
      </c>
      <c r="E15" s="21">
        <v>8.5415759686547674E-2</v>
      </c>
      <c r="F15" s="20">
        <v>612</v>
      </c>
      <c r="G15" s="21">
        <v>6.6673929621963182E-2</v>
      </c>
      <c r="H15" s="22">
        <v>0.60294117647058831</v>
      </c>
      <c r="I15" s="35">
        <v>2</v>
      </c>
      <c r="J15" s="20">
        <v>918</v>
      </c>
      <c r="K15" s="22">
        <v>6.8627450980392135E-2</v>
      </c>
      <c r="L15" s="35">
        <v>0</v>
      </c>
      <c r="M15" s="29"/>
      <c r="N15" s="29"/>
      <c r="O15" s="18">
        <v>4</v>
      </c>
      <c r="P15" s="19" t="s">
        <v>23</v>
      </c>
      <c r="Q15" s="20">
        <v>8835</v>
      </c>
      <c r="R15" s="21">
        <v>7.3875561278670163E-2</v>
      </c>
      <c r="S15" s="20">
        <v>8331</v>
      </c>
      <c r="T15" s="21">
        <v>7.4617775349532914E-2</v>
      </c>
      <c r="U15" s="22">
        <v>6.0496939142959949E-2</v>
      </c>
      <c r="V15" s="35">
        <v>1</v>
      </c>
    </row>
    <row r="16" spans="2:22" ht="14.45" customHeight="1" thickBot="1" x14ac:dyDescent="0.25">
      <c r="B16" s="12">
        <v>5</v>
      </c>
      <c r="C16" s="13" t="s">
        <v>29</v>
      </c>
      <c r="D16" s="14">
        <v>736</v>
      </c>
      <c r="E16" s="15">
        <v>6.4083587287766655E-2</v>
      </c>
      <c r="F16" s="14">
        <v>751</v>
      </c>
      <c r="G16" s="15">
        <v>8.1817191415186841E-2</v>
      </c>
      <c r="H16" s="16">
        <v>-1.9973368841544659E-2</v>
      </c>
      <c r="I16" s="34">
        <v>-1</v>
      </c>
      <c r="J16" s="14">
        <v>637</v>
      </c>
      <c r="K16" s="16">
        <v>0.15541601255886972</v>
      </c>
      <c r="L16" s="34">
        <v>1</v>
      </c>
      <c r="M16" s="29"/>
      <c r="N16" s="29"/>
      <c r="O16" s="12">
        <v>5</v>
      </c>
      <c r="P16" s="13" t="s">
        <v>18</v>
      </c>
      <c r="Q16" s="14">
        <v>7845</v>
      </c>
      <c r="R16" s="15">
        <v>6.559748480262223E-2</v>
      </c>
      <c r="S16" s="14">
        <v>7885</v>
      </c>
      <c r="T16" s="15">
        <v>7.0623113507510146E-2</v>
      </c>
      <c r="U16" s="16">
        <v>-5.0729232720354567E-3</v>
      </c>
      <c r="V16" s="34">
        <v>1</v>
      </c>
    </row>
    <row r="17" spans="2:22" ht="14.45" customHeight="1" thickBot="1" x14ac:dyDescent="0.25">
      <c r="B17" s="18">
        <v>6</v>
      </c>
      <c r="C17" s="19" t="s">
        <v>18</v>
      </c>
      <c r="D17" s="20">
        <v>670</v>
      </c>
      <c r="E17" s="21">
        <v>5.8336961253809314E-2</v>
      </c>
      <c r="F17" s="20">
        <v>617</v>
      </c>
      <c r="G17" s="21">
        <v>6.7218651269201443E-2</v>
      </c>
      <c r="H17" s="22">
        <v>8.58995137763372E-2</v>
      </c>
      <c r="I17" s="35">
        <v>-1</v>
      </c>
      <c r="J17" s="20">
        <v>647</v>
      </c>
      <c r="K17" s="22">
        <v>3.5548686244204042E-2</v>
      </c>
      <c r="L17" s="35">
        <v>-1</v>
      </c>
      <c r="M17" s="29"/>
      <c r="N17" s="29"/>
      <c r="O17" s="18">
        <v>6</v>
      </c>
      <c r="P17" s="19" t="s">
        <v>29</v>
      </c>
      <c r="Q17" s="20">
        <v>7450</v>
      </c>
      <c r="R17" s="21">
        <v>6.2294615905613207E-2</v>
      </c>
      <c r="S17" s="20">
        <v>9424</v>
      </c>
      <c r="T17" s="21">
        <v>8.4407383854759113E-2</v>
      </c>
      <c r="U17" s="22">
        <v>-0.20946519524618001</v>
      </c>
      <c r="V17" s="35">
        <v>-2</v>
      </c>
    </row>
    <row r="18" spans="2:22" ht="14.45" customHeight="1" thickBot="1" x14ac:dyDescent="0.25">
      <c r="B18" s="12">
        <v>7</v>
      </c>
      <c r="C18" s="13" t="s">
        <v>30</v>
      </c>
      <c r="D18" s="14">
        <v>439</v>
      </c>
      <c r="E18" s="15">
        <v>3.8223770134958639E-2</v>
      </c>
      <c r="F18" s="14">
        <v>143</v>
      </c>
      <c r="G18" s="15">
        <v>1.5579039111014272E-2</v>
      </c>
      <c r="H18" s="16">
        <v>2.06993006993007</v>
      </c>
      <c r="I18" s="34">
        <v>7</v>
      </c>
      <c r="J18" s="14">
        <v>491</v>
      </c>
      <c r="K18" s="16">
        <v>-0.1059063136456212</v>
      </c>
      <c r="L18" s="34">
        <v>0</v>
      </c>
      <c r="M18" s="29"/>
      <c r="N18" s="29"/>
      <c r="O18" s="12">
        <v>7</v>
      </c>
      <c r="P18" s="13" t="s">
        <v>24</v>
      </c>
      <c r="Q18" s="14">
        <v>4695</v>
      </c>
      <c r="R18" s="15">
        <v>3.9258150560651545E-2</v>
      </c>
      <c r="S18" s="14">
        <v>4304</v>
      </c>
      <c r="T18" s="15">
        <v>3.8549382439609849E-2</v>
      </c>
      <c r="U18" s="16">
        <v>9.0845724907063108E-2</v>
      </c>
      <c r="V18" s="34">
        <v>0</v>
      </c>
    </row>
    <row r="19" spans="2:22" ht="14.45" customHeight="1" thickBot="1" x14ac:dyDescent="0.25">
      <c r="B19" s="18">
        <v>8</v>
      </c>
      <c r="C19" s="19" t="s">
        <v>39</v>
      </c>
      <c r="D19" s="20">
        <v>350</v>
      </c>
      <c r="E19" s="21">
        <v>3.0474531998258596E-2</v>
      </c>
      <c r="F19" s="20">
        <v>153</v>
      </c>
      <c r="G19" s="21">
        <v>1.6668482405490796E-2</v>
      </c>
      <c r="H19" s="22">
        <v>1.2875816993464051</v>
      </c>
      <c r="I19" s="35">
        <v>5</v>
      </c>
      <c r="J19" s="20">
        <v>416</v>
      </c>
      <c r="K19" s="22">
        <v>-0.15865384615384615</v>
      </c>
      <c r="L19" s="35">
        <v>1</v>
      </c>
      <c r="M19" s="29"/>
      <c r="N19" s="29"/>
      <c r="O19" s="18">
        <v>8</v>
      </c>
      <c r="P19" s="19" t="s">
        <v>30</v>
      </c>
      <c r="Q19" s="20">
        <v>4593</v>
      </c>
      <c r="R19" s="21">
        <v>3.84052578328163E-2</v>
      </c>
      <c r="S19" s="20">
        <v>2698</v>
      </c>
      <c r="T19" s="21">
        <v>2.4165017151967325E-2</v>
      </c>
      <c r="U19" s="22">
        <v>0.70237212750185329</v>
      </c>
      <c r="V19" s="35">
        <v>3</v>
      </c>
    </row>
    <row r="20" spans="2:22" ht="14.45" customHeight="1" thickBot="1" x14ac:dyDescent="0.25">
      <c r="B20" s="12">
        <v>9</v>
      </c>
      <c r="C20" s="13" t="s">
        <v>32</v>
      </c>
      <c r="D20" s="14">
        <v>346</v>
      </c>
      <c r="E20" s="15">
        <v>3.0126251632564213E-2</v>
      </c>
      <c r="F20" s="14">
        <v>288</v>
      </c>
      <c r="G20" s="15">
        <v>3.1375966880923846E-2</v>
      </c>
      <c r="H20" s="16">
        <v>0.20138888888888884</v>
      </c>
      <c r="I20" s="34">
        <v>-1</v>
      </c>
      <c r="J20" s="14">
        <v>336</v>
      </c>
      <c r="K20" s="16">
        <v>2.9761904761904656E-2</v>
      </c>
      <c r="L20" s="34">
        <v>1</v>
      </c>
      <c r="M20" s="29"/>
      <c r="N20" s="29"/>
      <c r="O20" s="12">
        <v>9</v>
      </c>
      <c r="P20" s="13" t="s">
        <v>39</v>
      </c>
      <c r="Q20" s="14">
        <v>3708</v>
      </c>
      <c r="R20" s="15">
        <v>3.100515916483406E-2</v>
      </c>
      <c r="S20" s="14">
        <v>2773</v>
      </c>
      <c r="T20" s="15">
        <v>2.4836765219572052E-2</v>
      </c>
      <c r="U20" s="16">
        <v>0.33717994951316266</v>
      </c>
      <c r="V20" s="34">
        <v>1</v>
      </c>
    </row>
    <row r="21" spans="2:22" ht="14.45" customHeight="1" thickBot="1" x14ac:dyDescent="0.25">
      <c r="B21" s="18">
        <v>10</v>
      </c>
      <c r="C21" s="19" t="s">
        <v>20</v>
      </c>
      <c r="D21" s="20">
        <v>336</v>
      </c>
      <c r="E21" s="21">
        <v>2.9255550718328253E-2</v>
      </c>
      <c r="F21" s="20">
        <v>84</v>
      </c>
      <c r="G21" s="21">
        <v>9.1513236736027893E-3</v>
      </c>
      <c r="H21" s="22">
        <v>3</v>
      </c>
      <c r="I21" s="35">
        <v>12</v>
      </c>
      <c r="J21" s="20">
        <v>230</v>
      </c>
      <c r="K21" s="22">
        <v>0.46086956521739131</v>
      </c>
      <c r="L21" s="35">
        <v>2</v>
      </c>
      <c r="M21" s="29"/>
      <c r="N21" s="29"/>
      <c r="O21" s="18">
        <v>10</v>
      </c>
      <c r="P21" s="19" t="s">
        <v>32</v>
      </c>
      <c r="Q21" s="20">
        <v>3523</v>
      </c>
      <c r="R21" s="21">
        <v>2.9458245883956419E-2</v>
      </c>
      <c r="S21" s="20">
        <v>2085</v>
      </c>
      <c r="T21" s="21">
        <v>1.8674596279411371E-2</v>
      </c>
      <c r="U21" s="22">
        <v>0.68968824940047968</v>
      </c>
      <c r="V21" s="35">
        <v>5</v>
      </c>
    </row>
    <row r="22" spans="2:22" ht="14.45" customHeight="1" thickBot="1" x14ac:dyDescent="0.25">
      <c r="B22" s="12">
        <v>11</v>
      </c>
      <c r="C22" s="13" t="s">
        <v>24</v>
      </c>
      <c r="D22" s="14">
        <v>327</v>
      </c>
      <c r="E22" s="15">
        <v>2.8471919895515889E-2</v>
      </c>
      <c r="F22" s="14">
        <v>490</v>
      </c>
      <c r="G22" s="15">
        <v>5.3382721429349606E-2</v>
      </c>
      <c r="H22" s="16">
        <v>-0.33265306122448979</v>
      </c>
      <c r="I22" s="34">
        <v>-4</v>
      </c>
      <c r="J22" s="14">
        <v>445</v>
      </c>
      <c r="K22" s="16">
        <v>-0.26516853932584272</v>
      </c>
      <c r="L22" s="34">
        <v>-3</v>
      </c>
      <c r="M22" s="29"/>
      <c r="N22" s="29"/>
      <c r="O22" s="12">
        <v>11</v>
      </c>
      <c r="P22" s="13" t="s">
        <v>31</v>
      </c>
      <c r="Q22" s="14">
        <v>3218</v>
      </c>
      <c r="R22" s="15">
        <v>2.6907929393860844E-2</v>
      </c>
      <c r="S22" s="14">
        <v>3697</v>
      </c>
      <c r="T22" s="15">
        <v>3.3112701412462267E-2</v>
      </c>
      <c r="U22" s="16">
        <v>-0.12956451176629702</v>
      </c>
      <c r="V22" s="34">
        <v>-3</v>
      </c>
    </row>
    <row r="23" spans="2:22" ht="14.45" customHeight="1" thickBot="1" x14ac:dyDescent="0.25">
      <c r="B23" s="18">
        <v>12</v>
      </c>
      <c r="C23" s="19" t="s">
        <v>61</v>
      </c>
      <c r="D23" s="20">
        <v>312</v>
      </c>
      <c r="E23" s="21">
        <v>2.7165868524161949E-2</v>
      </c>
      <c r="F23" s="20">
        <v>139</v>
      </c>
      <c r="G23" s="21">
        <v>1.5143261793223662E-2</v>
      </c>
      <c r="H23" s="22">
        <v>1.2446043165467624</v>
      </c>
      <c r="I23" s="35">
        <v>3</v>
      </c>
      <c r="J23" s="20">
        <v>216</v>
      </c>
      <c r="K23" s="22">
        <v>0.44444444444444442</v>
      </c>
      <c r="L23" s="35">
        <v>1</v>
      </c>
      <c r="M23" s="29"/>
      <c r="N23" s="29"/>
      <c r="O23" s="18">
        <v>12</v>
      </c>
      <c r="P23" s="19" t="s">
        <v>61</v>
      </c>
      <c r="Q23" s="20">
        <v>2742</v>
      </c>
      <c r="R23" s="21">
        <v>2.2927763330629718E-2</v>
      </c>
      <c r="S23" s="20">
        <v>1337</v>
      </c>
      <c r="T23" s="21">
        <v>1.1975028885166907E-2</v>
      </c>
      <c r="U23" s="22">
        <v>1.0508601346297683</v>
      </c>
      <c r="V23" s="35">
        <v>8</v>
      </c>
    </row>
    <row r="24" spans="2:22" ht="14.45" customHeight="1" thickBot="1" x14ac:dyDescent="0.25">
      <c r="B24" s="12">
        <v>13</v>
      </c>
      <c r="C24" s="13" t="s">
        <v>31</v>
      </c>
      <c r="D24" s="14">
        <v>299</v>
      </c>
      <c r="E24" s="15">
        <v>2.6033957335655201E-2</v>
      </c>
      <c r="F24" s="14">
        <v>243</v>
      </c>
      <c r="G24" s="15">
        <v>2.6473472055779497E-2</v>
      </c>
      <c r="H24" s="16">
        <v>0.2304526748971194</v>
      </c>
      <c r="I24" s="34">
        <v>-3</v>
      </c>
      <c r="J24" s="14">
        <v>299</v>
      </c>
      <c r="K24" s="16">
        <v>0</v>
      </c>
      <c r="L24" s="34">
        <v>-2</v>
      </c>
      <c r="M24" s="29"/>
      <c r="N24" s="29"/>
      <c r="O24" s="12">
        <v>13</v>
      </c>
      <c r="P24" s="13" t="s">
        <v>16</v>
      </c>
      <c r="Q24" s="14">
        <v>2492</v>
      </c>
      <c r="R24" s="15">
        <v>2.0837339978092364E-2</v>
      </c>
      <c r="S24" s="14">
        <v>2624</v>
      </c>
      <c r="T24" s="15">
        <v>2.3502225725263996E-2</v>
      </c>
      <c r="U24" s="16">
        <v>-5.0304878048780477E-2</v>
      </c>
      <c r="V24" s="34">
        <v>-1</v>
      </c>
    </row>
    <row r="25" spans="2:22" ht="14.45" customHeight="1" thickBot="1" x14ac:dyDescent="0.25">
      <c r="B25" s="18" t="s">
        <v>104</v>
      </c>
      <c r="C25" s="19" t="s">
        <v>25</v>
      </c>
      <c r="D25" s="20">
        <v>217</v>
      </c>
      <c r="E25" s="21">
        <v>1.8894209838920331E-2</v>
      </c>
      <c r="F25" s="20">
        <v>129</v>
      </c>
      <c r="G25" s="21">
        <v>1.405381849874714E-2</v>
      </c>
      <c r="H25" s="22">
        <v>0.68217054263565902</v>
      </c>
      <c r="I25" s="35">
        <v>4</v>
      </c>
      <c r="J25" s="20">
        <v>216</v>
      </c>
      <c r="K25" s="22">
        <v>4.6296296296295392E-3</v>
      </c>
      <c r="L25" s="35">
        <v>-1</v>
      </c>
      <c r="M25" s="29"/>
      <c r="N25" s="29"/>
      <c r="O25" s="18">
        <v>14</v>
      </c>
      <c r="P25" s="19" t="s">
        <v>21</v>
      </c>
      <c r="Q25" s="20">
        <v>2067</v>
      </c>
      <c r="R25" s="21">
        <v>1.7283620278778857E-2</v>
      </c>
      <c r="S25" s="20">
        <v>3265</v>
      </c>
      <c r="T25" s="21">
        <v>2.9243432543059052E-2</v>
      </c>
      <c r="U25" s="22">
        <v>-0.36692189892802451</v>
      </c>
      <c r="V25" s="35">
        <v>-5</v>
      </c>
    </row>
    <row r="26" spans="2:22" ht="14.45" customHeight="1" thickBot="1" x14ac:dyDescent="0.25">
      <c r="B26" s="12">
        <v>15</v>
      </c>
      <c r="C26" s="13" t="s">
        <v>21</v>
      </c>
      <c r="D26" s="14">
        <v>209</v>
      </c>
      <c r="E26" s="15">
        <v>1.8197649107531563E-2</v>
      </c>
      <c r="F26" s="14">
        <v>180</v>
      </c>
      <c r="G26" s="15">
        <v>1.9609979300577406E-2</v>
      </c>
      <c r="H26" s="16">
        <v>0.1611111111111112</v>
      </c>
      <c r="I26" s="34">
        <v>-4</v>
      </c>
      <c r="J26" s="14">
        <v>173</v>
      </c>
      <c r="K26" s="16">
        <v>0.20809248554913284</v>
      </c>
      <c r="L26" s="34">
        <v>2</v>
      </c>
      <c r="M26" s="29"/>
      <c r="N26" s="29"/>
      <c r="O26" s="12">
        <v>15</v>
      </c>
      <c r="P26" s="13" t="s">
        <v>103</v>
      </c>
      <c r="Q26" s="14">
        <v>2041</v>
      </c>
      <c r="R26" s="15">
        <v>1.7066216250114973E-2</v>
      </c>
      <c r="S26" s="14">
        <v>801</v>
      </c>
      <c r="T26" s="15">
        <v>7.1742693620184686E-3</v>
      </c>
      <c r="U26" s="16">
        <v>1.5480649188514355</v>
      </c>
      <c r="V26" s="34">
        <v>8</v>
      </c>
    </row>
    <row r="27" spans="2:22" ht="14.45" customHeight="1" thickBot="1" x14ac:dyDescent="0.25">
      <c r="B27" s="18">
        <v>16</v>
      </c>
      <c r="C27" s="19" t="s">
        <v>16</v>
      </c>
      <c r="D27" s="20">
        <v>192</v>
      </c>
      <c r="E27" s="21">
        <v>1.6717457553330432E-2</v>
      </c>
      <c r="F27" s="20">
        <v>260</v>
      </c>
      <c r="G27" s="21">
        <v>2.8325525656389586E-2</v>
      </c>
      <c r="H27" s="22">
        <v>-0.2615384615384615</v>
      </c>
      <c r="I27" s="35">
        <v>-7</v>
      </c>
      <c r="J27" s="20">
        <v>188</v>
      </c>
      <c r="K27" s="22">
        <v>2.1276595744680771E-2</v>
      </c>
      <c r="L27" s="35">
        <v>-1</v>
      </c>
      <c r="M27" s="29"/>
      <c r="N27" s="29"/>
      <c r="O27" s="18">
        <v>16</v>
      </c>
      <c r="P27" s="19" t="s">
        <v>25</v>
      </c>
      <c r="Q27" s="20">
        <v>2033</v>
      </c>
      <c r="R27" s="21">
        <v>1.6999322702833778E-2</v>
      </c>
      <c r="S27" s="20">
        <v>2168</v>
      </c>
      <c r="T27" s="21">
        <v>1.9417997474227264E-2</v>
      </c>
      <c r="U27" s="22">
        <v>-6.2269372693726899E-2</v>
      </c>
      <c r="V27" s="35">
        <v>-2</v>
      </c>
    </row>
    <row r="28" spans="2:22" ht="14.45" customHeight="1" thickBot="1" x14ac:dyDescent="0.25">
      <c r="B28" s="12">
        <v>17</v>
      </c>
      <c r="C28" s="13" t="s">
        <v>103</v>
      </c>
      <c r="D28" s="14">
        <v>165</v>
      </c>
      <c r="E28" s="15">
        <v>1.4366565084893338E-2</v>
      </c>
      <c r="F28" s="14">
        <v>55</v>
      </c>
      <c r="G28" s="15">
        <v>5.9919381196208736E-3</v>
      </c>
      <c r="H28" s="16">
        <v>2</v>
      </c>
      <c r="I28" s="34">
        <v>7</v>
      </c>
      <c r="J28" s="14">
        <v>137</v>
      </c>
      <c r="K28" s="16">
        <v>0.20437956204379559</v>
      </c>
      <c r="L28" s="34">
        <v>2</v>
      </c>
      <c r="M28" s="29"/>
      <c r="N28" s="29"/>
      <c r="O28" s="12">
        <v>17</v>
      </c>
      <c r="P28" s="13" t="s">
        <v>33</v>
      </c>
      <c r="Q28" s="14">
        <v>1846</v>
      </c>
      <c r="R28" s="15">
        <v>1.5435686035135836E-2</v>
      </c>
      <c r="S28" s="14">
        <v>1838</v>
      </c>
      <c r="T28" s="15">
        <v>1.6462305976766473E-2</v>
      </c>
      <c r="U28" s="16">
        <v>4.3525571273121955E-3</v>
      </c>
      <c r="V28" s="34">
        <v>0</v>
      </c>
    </row>
    <row r="29" spans="2:22" ht="14.45" customHeight="1" thickBot="1" x14ac:dyDescent="0.25">
      <c r="B29" s="18">
        <v>18</v>
      </c>
      <c r="C29" s="19" t="s">
        <v>33</v>
      </c>
      <c r="D29" s="20">
        <v>143</v>
      </c>
      <c r="E29" s="21">
        <v>1.2451023073574227E-2</v>
      </c>
      <c r="F29" s="20">
        <v>168</v>
      </c>
      <c r="G29" s="21">
        <v>1.8302647347205579E-2</v>
      </c>
      <c r="H29" s="22">
        <v>-0.14880952380952384</v>
      </c>
      <c r="I29" s="35">
        <v>-6</v>
      </c>
      <c r="J29" s="20">
        <v>179</v>
      </c>
      <c r="K29" s="22">
        <v>-0.2011173184357542</v>
      </c>
      <c r="L29" s="35">
        <v>-2</v>
      </c>
      <c r="M29" s="29"/>
      <c r="N29" s="29"/>
      <c r="O29" s="18">
        <v>18</v>
      </c>
      <c r="P29" s="19" t="s">
        <v>20</v>
      </c>
      <c r="Q29" s="20">
        <v>1796</v>
      </c>
      <c r="R29" s="21">
        <v>1.5017601364628364E-2</v>
      </c>
      <c r="S29" s="20">
        <v>1331</v>
      </c>
      <c r="T29" s="21">
        <v>1.192128903975853E-2</v>
      </c>
      <c r="U29" s="22">
        <v>0.34936138241923365</v>
      </c>
      <c r="V29" s="35">
        <v>3</v>
      </c>
    </row>
    <row r="30" spans="2:22" ht="14.45" customHeight="1" thickBot="1" x14ac:dyDescent="0.25">
      <c r="B30" s="12">
        <v>19</v>
      </c>
      <c r="C30" s="13" t="s">
        <v>28</v>
      </c>
      <c r="D30" s="14">
        <v>130</v>
      </c>
      <c r="E30" s="15">
        <v>1.1319111885067479E-2</v>
      </c>
      <c r="F30" s="14">
        <v>136</v>
      </c>
      <c r="G30" s="15">
        <v>1.4816428804880707E-2</v>
      </c>
      <c r="H30" s="16">
        <v>-4.4117647058823484E-2</v>
      </c>
      <c r="I30" s="34">
        <v>-3</v>
      </c>
      <c r="J30" s="14">
        <v>117</v>
      </c>
      <c r="K30" s="16">
        <v>0.11111111111111116</v>
      </c>
      <c r="L30" s="34">
        <v>2</v>
      </c>
      <c r="O30" s="12">
        <v>19</v>
      </c>
      <c r="P30" s="13" t="s">
        <v>44</v>
      </c>
      <c r="Q30" s="14">
        <v>1293</v>
      </c>
      <c r="R30" s="15">
        <v>1.0811669579323205E-2</v>
      </c>
      <c r="S30" s="14">
        <v>1187</v>
      </c>
      <c r="T30" s="15">
        <v>1.0631532749957456E-2</v>
      </c>
      <c r="U30" s="16">
        <v>8.9300758213984865E-2</v>
      </c>
      <c r="V30" s="34">
        <v>3</v>
      </c>
    </row>
    <row r="31" spans="2:22" ht="14.45" customHeight="1" thickBot="1" x14ac:dyDescent="0.25">
      <c r="B31" s="18">
        <v>20</v>
      </c>
      <c r="C31" s="19" t="s">
        <v>27</v>
      </c>
      <c r="D31" s="20">
        <v>122</v>
      </c>
      <c r="E31" s="21">
        <v>1.0622551153678711E-2</v>
      </c>
      <c r="F31" s="20">
        <v>96</v>
      </c>
      <c r="G31" s="21">
        <v>1.0458655626974615E-2</v>
      </c>
      <c r="H31" s="22">
        <v>0.27083333333333326</v>
      </c>
      <c r="I31" s="35">
        <v>1</v>
      </c>
      <c r="J31" s="20">
        <v>143</v>
      </c>
      <c r="K31" s="22">
        <v>-0.14685314685314688</v>
      </c>
      <c r="L31" s="35">
        <v>-2</v>
      </c>
      <c r="O31" s="18">
        <v>20</v>
      </c>
      <c r="P31" s="19" t="s">
        <v>26</v>
      </c>
      <c r="Q31" s="20">
        <v>1233</v>
      </c>
      <c r="R31" s="21">
        <v>1.030996797471424E-2</v>
      </c>
      <c r="S31" s="20">
        <v>2350</v>
      </c>
      <c r="T31" s="21">
        <v>2.1048106118281399E-2</v>
      </c>
      <c r="U31" s="22">
        <v>-0.47531914893617022</v>
      </c>
      <c r="V31" s="35">
        <v>-7</v>
      </c>
    </row>
    <row r="32" spans="2:22" ht="14.45" customHeight="1" thickBot="1" x14ac:dyDescent="0.25">
      <c r="B32" s="96" t="s">
        <v>42</v>
      </c>
      <c r="C32" s="97"/>
      <c r="D32" s="23">
        <f>SUM(D12:D31)</f>
        <v>10655</v>
      </c>
      <c r="E32" s="24">
        <f>D32/D34</f>
        <v>0.92773182411841537</v>
      </c>
      <c r="F32" s="23">
        <f>SUM(F12:F31)</f>
        <v>8488</v>
      </c>
      <c r="G32" s="24">
        <f>F32/F34</f>
        <v>0.92471946835167229</v>
      </c>
      <c r="H32" s="25">
        <f>D32/F32-1</f>
        <v>0.25530160226201692</v>
      </c>
      <c r="I32" s="36"/>
      <c r="J32" s="23">
        <f>SUM(J12:J31)</f>
        <v>10651</v>
      </c>
      <c r="K32" s="24">
        <f>D32/J32-1</f>
        <v>3.7555159139990302E-4</v>
      </c>
      <c r="L32" s="23"/>
      <c r="O32" s="96" t="s">
        <v>42</v>
      </c>
      <c r="P32" s="97"/>
      <c r="Q32" s="23">
        <f>SUM(Q12:Q31)</f>
        <v>111511</v>
      </c>
      <c r="R32" s="24">
        <f>Q32/Q34</f>
        <v>0.93242079385917231</v>
      </c>
      <c r="S32" s="23">
        <f>SUM(S12:S31)</f>
        <v>102882</v>
      </c>
      <c r="T32" s="24">
        <f>S32/S34</f>
        <v>0.92147712921745828</v>
      </c>
      <c r="U32" s="25">
        <f>Q32/S32-1</f>
        <v>8.3872786298866631E-2</v>
      </c>
      <c r="V32" s="36"/>
    </row>
    <row r="33" spans="2:23" ht="14.45" customHeight="1" thickBot="1" x14ac:dyDescent="0.25">
      <c r="B33" s="96" t="s">
        <v>12</v>
      </c>
      <c r="C33" s="97"/>
      <c r="D33" s="23">
        <f>D34-SUM(D12:D31)</f>
        <v>830</v>
      </c>
      <c r="E33" s="24">
        <f>D33/D34</f>
        <v>7.226817588158467E-2</v>
      </c>
      <c r="F33" s="23">
        <f>F34-SUM(F12:F31)</f>
        <v>691</v>
      </c>
      <c r="G33" s="24">
        <f>F33/F34</f>
        <v>7.5280531648327709E-2</v>
      </c>
      <c r="H33" s="25">
        <f>D33/F33-1</f>
        <v>0.20115774240231543</v>
      </c>
      <c r="I33" s="36"/>
      <c r="J33" s="23">
        <f>J34-SUM(J12:J31)</f>
        <v>812</v>
      </c>
      <c r="K33" s="24">
        <f>D33/J33-1</f>
        <v>2.2167487684729092E-2</v>
      </c>
      <c r="L33" s="23"/>
      <c r="O33" s="96" t="s">
        <v>12</v>
      </c>
      <c r="P33" s="97"/>
      <c r="Q33" s="23">
        <f>Q34-SUM(Q12:Q31)</f>
        <v>8082</v>
      </c>
      <c r="R33" s="24">
        <f>Q33/Q34</f>
        <v>6.7579206140827644E-2</v>
      </c>
      <c r="S33" s="23">
        <f>S34-SUM(S12:S31)</f>
        <v>8767</v>
      </c>
      <c r="T33" s="24">
        <f>S33/S34</f>
        <v>7.852287078254172E-2</v>
      </c>
      <c r="U33" s="25">
        <f>Q33/S33-1</f>
        <v>-7.8133911258127076E-2</v>
      </c>
      <c r="V33" s="36"/>
    </row>
    <row r="34" spans="2:23" ht="14.45" customHeight="1" thickBot="1" x14ac:dyDescent="0.25">
      <c r="B34" s="98" t="s">
        <v>34</v>
      </c>
      <c r="C34" s="99"/>
      <c r="D34" s="26">
        <v>11485</v>
      </c>
      <c r="E34" s="27">
        <v>1</v>
      </c>
      <c r="F34" s="26">
        <v>9179</v>
      </c>
      <c r="G34" s="27">
        <v>0.99978211134110462</v>
      </c>
      <c r="H34" s="28">
        <v>0.25122562370628598</v>
      </c>
      <c r="I34" s="38"/>
      <c r="J34" s="26">
        <v>11463</v>
      </c>
      <c r="K34" s="28">
        <v>1.9192183547065422E-3</v>
      </c>
      <c r="L34" s="26"/>
      <c r="M34" s="29"/>
      <c r="N34" s="29"/>
      <c r="O34" s="98" t="s">
        <v>34</v>
      </c>
      <c r="P34" s="99"/>
      <c r="Q34" s="26">
        <v>119593</v>
      </c>
      <c r="R34" s="27">
        <v>1</v>
      </c>
      <c r="S34" s="26">
        <v>111649</v>
      </c>
      <c r="T34" s="27">
        <v>1</v>
      </c>
      <c r="U34" s="28">
        <v>7.1151555320692506E-2</v>
      </c>
      <c r="V34" s="38"/>
    </row>
    <row r="35" spans="2:23" ht="14.45" customHeight="1" x14ac:dyDescent="0.2">
      <c r="B35" s="30" t="s">
        <v>69</v>
      </c>
      <c r="O35" s="30" t="s">
        <v>69</v>
      </c>
    </row>
    <row r="36" spans="2:23" x14ac:dyDescent="0.2">
      <c r="B36" s="31" t="s">
        <v>68</v>
      </c>
      <c r="O36" s="31" t="s">
        <v>68</v>
      </c>
    </row>
    <row r="38" spans="2:23" x14ac:dyDescent="0.2">
      <c r="W38" s="2"/>
    </row>
    <row r="39" spans="2:23" ht="15" customHeight="1" x14ac:dyDescent="0.2">
      <c r="O39" s="145" t="s">
        <v>94</v>
      </c>
      <c r="P39" s="145"/>
      <c r="Q39" s="145"/>
      <c r="R39" s="145"/>
      <c r="S39" s="145"/>
      <c r="T39" s="145"/>
      <c r="U39" s="145"/>
      <c r="V39" s="145"/>
    </row>
    <row r="40" spans="2:23" ht="15" customHeight="1" x14ac:dyDescent="0.2">
      <c r="B40" s="100" t="s">
        <v>142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29"/>
      <c r="N40" s="32"/>
      <c r="O40" s="145"/>
      <c r="P40" s="145"/>
      <c r="Q40" s="145"/>
      <c r="R40" s="145"/>
      <c r="S40" s="145"/>
      <c r="T40" s="145"/>
      <c r="U40" s="145"/>
      <c r="V40" s="145"/>
    </row>
    <row r="41" spans="2:23" x14ac:dyDescent="0.2">
      <c r="B41" s="95" t="s">
        <v>143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29"/>
      <c r="N41" s="32"/>
      <c r="O41" s="95" t="s">
        <v>95</v>
      </c>
      <c r="P41" s="95"/>
      <c r="Q41" s="95"/>
      <c r="R41" s="95"/>
      <c r="S41" s="95"/>
      <c r="T41" s="95"/>
      <c r="U41" s="95"/>
      <c r="V41" s="95"/>
    </row>
    <row r="42" spans="2:23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5" t="s">
        <v>4</v>
      </c>
      <c r="M42" s="29"/>
      <c r="N42" s="29"/>
      <c r="O42" s="58"/>
      <c r="P42" s="58"/>
      <c r="Q42" s="58"/>
      <c r="R42" s="58"/>
      <c r="S42" s="58"/>
      <c r="T42" s="58"/>
      <c r="U42" s="58"/>
      <c r="V42" s="5" t="s">
        <v>4</v>
      </c>
    </row>
    <row r="43" spans="2:23" x14ac:dyDescent="0.2">
      <c r="B43" s="119" t="s">
        <v>0</v>
      </c>
      <c r="C43" s="121" t="s">
        <v>41</v>
      </c>
      <c r="D43" s="101" t="s">
        <v>124</v>
      </c>
      <c r="E43" s="102"/>
      <c r="F43" s="102"/>
      <c r="G43" s="102"/>
      <c r="H43" s="102"/>
      <c r="I43" s="103"/>
      <c r="J43" s="102" t="s">
        <v>118</v>
      </c>
      <c r="K43" s="102"/>
      <c r="L43" s="103"/>
      <c r="M43" s="29"/>
      <c r="N43" s="29"/>
      <c r="O43" s="119" t="s">
        <v>0</v>
      </c>
      <c r="P43" s="121" t="s">
        <v>41</v>
      </c>
      <c r="Q43" s="101" t="s">
        <v>134</v>
      </c>
      <c r="R43" s="102"/>
      <c r="S43" s="102"/>
      <c r="T43" s="102"/>
      <c r="U43" s="102"/>
      <c r="V43" s="103"/>
    </row>
    <row r="44" spans="2:23" ht="15" thickBot="1" x14ac:dyDescent="0.25">
      <c r="B44" s="120"/>
      <c r="C44" s="122"/>
      <c r="D44" s="106" t="s">
        <v>125</v>
      </c>
      <c r="E44" s="107"/>
      <c r="F44" s="107"/>
      <c r="G44" s="107"/>
      <c r="H44" s="107"/>
      <c r="I44" s="108"/>
      <c r="J44" s="107" t="s">
        <v>119</v>
      </c>
      <c r="K44" s="107"/>
      <c r="L44" s="108"/>
      <c r="M44" s="29"/>
      <c r="N44" s="29"/>
      <c r="O44" s="120"/>
      <c r="P44" s="122"/>
      <c r="Q44" s="106" t="s">
        <v>138</v>
      </c>
      <c r="R44" s="107"/>
      <c r="S44" s="107"/>
      <c r="T44" s="107"/>
      <c r="U44" s="107"/>
      <c r="V44" s="108"/>
    </row>
    <row r="45" spans="2:23" ht="15" customHeight="1" x14ac:dyDescent="0.2">
      <c r="B45" s="120"/>
      <c r="C45" s="122"/>
      <c r="D45" s="109">
        <v>2023</v>
      </c>
      <c r="E45" s="110"/>
      <c r="F45" s="109">
        <v>2022</v>
      </c>
      <c r="G45" s="110"/>
      <c r="H45" s="104" t="s">
        <v>5</v>
      </c>
      <c r="I45" s="104" t="s">
        <v>47</v>
      </c>
      <c r="J45" s="104">
        <v>2022</v>
      </c>
      <c r="K45" s="104" t="s">
        <v>127</v>
      </c>
      <c r="L45" s="104" t="s">
        <v>132</v>
      </c>
      <c r="M45" s="29"/>
      <c r="N45" s="29"/>
      <c r="O45" s="120"/>
      <c r="P45" s="122"/>
      <c r="Q45" s="109">
        <v>2023</v>
      </c>
      <c r="R45" s="110"/>
      <c r="S45" s="109">
        <v>2022</v>
      </c>
      <c r="T45" s="110"/>
      <c r="U45" s="104" t="s">
        <v>5</v>
      </c>
      <c r="V45" s="104" t="s">
        <v>63</v>
      </c>
    </row>
    <row r="46" spans="2:23" ht="15" customHeight="1" thickBot="1" x14ac:dyDescent="0.25">
      <c r="B46" s="117" t="s">
        <v>6</v>
      </c>
      <c r="C46" s="113" t="s">
        <v>41</v>
      </c>
      <c r="D46" s="111"/>
      <c r="E46" s="112"/>
      <c r="F46" s="111"/>
      <c r="G46" s="112"/>
      <c r="H46" s="105"/>
      <c r="I46" s="105"/>
      <c r="J46" s="105"/>
      <c r="K46" s="105"/>
      <c r="L46" s="105"/>
      <c r="M46" s="29"/>
      <c r="N46" s="29"/>
      <c r="O46" s="117" t="s">
        <v>6</v>
      </c>
      <c r="P46" s="113" t="s">
        <v>41</v>
      </c>
      <c r="Q46" s="111"/>
      <c r="R46" s="112"/>
      <c r="S46" s="111"/>
      <c r="T46" s="112"/>
      <c r="U46" s="105"/>
      <c r="V46" s="105"/>
    </row>
    <row r="47" spans="2:23" ht="15" customHeight="1" x14ac:dyDescent="0.2">
      <c r="B47" s="117"/>
      <c r="C47" s="113"/>
      <c r="D47" s="6" t="s">
        <v>8</v>
      </c>
      <c r="E47" s="7" t="s">
        <v>2</v>
      </c>
      <c r="F47" s="6" t="s">
        <v>8</v>
      </c>
      <c r="G47" s="7" t="s">
        <v>2</v>
      </c>
      <c r="H47" s="115" t="s">
        <v>9</v>
      </c>
      <c r="I47" s="115" t="s">
        <v>48</v>
      </c>
      <c r="J47" s="115" t="s">
        <v>8</v>
      </c>
      <c r="K47" s="115" t="s">
        <v>126</v>
      </c>
      <c r="L47" s="115" t="s">
        <v>133</v>
      </c>
      <c r="M47" s="29"/>
      <c r="N47" s="29"/>
      <c r="O47" s="117"/>
      <c r="P47" s="113"/>
      <c r="Q47" s="6" t="s">
        <v>8</v>
      </c>
      <c r="R47" s="7" t="s">
        <v>2</v>
      </c>
      <c r="S47" s="6" t="s">
        <v>8</v>
      </c>
      <c r="T47" s="7" t="s">
        <v>2</v>
      </c>
      <c r="U47" s="115" t="s">
        <v>9</v>
      </c>
      <c r="V47" s="115" t="s">
        <v>64</v>
      </c>
    </row>
    <row r="48" spans="2:23" ht="15" customHeight="1" thickBot="1" x14ac:dyDescent="0.25">
      <c r="B48" s="118"/>
      <c r="C48" s="114"/>
      <c r="D48" s="9" t="s">
        <v>10</v>
      </c>
      <c r="E48" s="10" t="s">
        <v>11</v>
      </c>
      <c r="F48" s="9" t="s">
        <v>10</v>
      </c>
      <c r="G48" s="10" t="s">
        <v>11</v>
      </c>
      <c r="H48" s="116"/>
      <c r="I48" s="116"/>
      <c r="J48" s="116" t="s">
        <v>10</v>
      </c>
      <c r="K48" s="116"/>
      <c r="L48" s="116"/>
      <c r="M48" s="29"/>
      <c r="N48" s="29"/>
      <c r="O48" s="118"/>
      <c r="P48" s="114"/>
      <c r="Q48" s="9" t="s">
        <v>10</v>
      </c>
      <c r="R48" s="10" t="s">
        <v>11</v>
      </c>
      <c r="S48" s="9" t="s">
        <v>10</v>
      </c>
      <c r="T48" s="10" t="s">
        <v>11</v>
      </c>
      <c r="U48" s="116"/>
      <c r="V48" s="116"/>
    </row>
    <row r="49" spans="2:22" ht="15" thickBot="1" x14ac:dyDescent="0.25">
      <c r="B49" s="12">
        <v>1</v>
      </c>
      <c r="C49" s="13" t="s">
        <v>81</v>
      </c>
      <c r="D49" s="14">
        <v>586</v>
      </c>
      <c r="E49" s="15">
        <v>5.1023073574227251E-2</v>
      </c>
      <c r="F49" s="14">
        <v>635</v>
      </c>
      <c r="G49" s="15">
        <v>6.9179649199259174E-2</v>
      </c>
      <c r="H49" s="16">
        <v>-7.7165354330708702E-2</v>
      </c>
      <c r="I49" s="34">
        <v>0</v>
      </c>
      <c r="J49" s="14">
        <v>665</v>
      </c>
      <c r="K49" s="16">
        <v>-0.11879699248120301</v>
      </c>
      <c r="L49" s="34">
        <v>0</v>
      </c>
      <c r="M49" s="29"/>
      <c r="N49" s="29"/>
      <c r="O49" s="12">
        <v>1</v>
      </c>
      <c r="P49" s="13" t="s">
        <v>81</v>
      </c>
      <c r="Q49" s="14">
        <v>6234</v>
      </c>
      <c r="R49" s="15">
        <v>5.2126796718871507E-2</v>
      </c>
      <c r="S49" s="14">
        <v>4798</v>
      </c>
      <c r="T49" s="15">
        <v>4.2973963044899643E-2</v>
      </c>
      <c r="U49" s="16">
        <v>0.29929137140475204</v>
      </c>
      <c r="V49" s="34">
        <v>1</v>
      </c>
    </row>
    <row r="50" spans="2:22" ht="15" thickBot="1" x14ac:dyDescent="0.25">
      <c r="B50" s="18">
        <v>2</v>
      </c>
      <c r="C50" s="19" t="s">
        <v>52</v>
      </c>
      <c r="D50" s="20">
        <v>502</v>
      </c>
      <c r="E50" s="21">
        <v>4.3709185894645189E-2</v>
      </c>
      <c r="F50" s="20">
        <v>152</v>
      </c>
      <c r="G50" s="21">
        <v>1.6559538076043143E-2</v>
      </c>
      <c r="H50" s="22">
        <v>2.3026315789473686</v>
      </c>
      <c r="I50" s="35">
        <v>13</v>
      </c>
      <c r="J50" s="20">
        <v>488</v>
      </c>
      <c r="K50" s="22">
        <v>2.8688524590164022E-2</v>
      </c>
      <c r="L50" s="35">
        <v>0</v>
      </c>
      <c r="M50" s="29"/>
      <c r="N50" s="29"/>
      <c r="O50" s="18">
        <v>2</v>
      </c>
      <c r="P50" s="19" t="s">
        <v>40</v>
      </c>
      <c r="Q50" s="20">
        <v>4920</v>
      </c>
      <c r="R50" s="21">
        <v>4.1139531577935165E-2</v>
      </c>
      <c r="S50" s="20">
        <v>4785</v>
      </c>
      <c r="T50" s="21">
        <v>4.2857526713181486E-2</v>
      </c>
      <c r="U50" s="22">
        <v>2.8213166144200663E-2</v>
      </c>
      <c r="V50" s="35">
        <v>1</v>
      </c>
    </row>
    <row r="51" spans="2:22" ht="15" thickBot="1" x14ac:dyDescent="0.25">
      <c r="B51" s="12">
        <v>3</v>
      </c>
      <c r="C51" s="13" t="s">
        <v>51</v>
      </c>
      <c r="D51" s="14">
        <v>467</v>
      </c>
      <c r="E51" s="15">
        <v>4.0661732694819326E-2</v>
      </c>
      <c r="F51" s="14">
        <v>177</v>
      </c>
      <c r="G51" s="15">
        <v>1.9283146312234448E-2</v>
      </c>
      <c r="H51" s="16">
        <v>1.638418079096045</v>
      </c>
      <c r="I51" s="34">
        <v>10</v>
      </c>
      <c r="J51" s="14">
        <v>382</v>
      </c>
      <c r="K51" s="16">
        <v>0.22251308900523559</v>
      </c>
      <c r="L51" s="34">
        <v>2</v>
      </c>
      <c r="M51" s="29"/>
      <c r="N51" s="29"/>
      <c r="O51" s="12">
        <v>3</v>
      </c>
      <c r="P51" s="13" t="s">
        <v>38</v>
      </c>
      <c r="Q51" s="14">
        <v>4397</v>
      </c>
      <c r="R51" s="15">
        <v>3.6766365924427016E-2</v>
      </c>
      <c r="S51" s="14">
        <v>4754</v>
      </c>
      <c r="T51" s="15">
        <v>4.2579870845238205E-2</v>
      </c>
      <c r="U51" s="16">
        <v>-7.5094657130837184E-2</v>
      </c>
      <c r="V51" s="34">
        <v>1</v>
      </c>
    </row>
    <row r="52" spans="2:22" ht="15" thickBot="1" x14ac:dyDescent="0.25">
      <c r="B52" s="18">
        <v>4</v>
      </c>
      <c r="C52" s="19" t="s">
        <v>40</v>
      </c>
      <c r="D52" s="20">
        <v>458</v>
      </c>
      <c r="E52" s="21">
        <v>3.9878101872006966E-2</v>
      </c>
      <c r="F52" s="20">
        <v>356</v>
      </c>
      <c r="G52" s="21">
        <v>3.8784181283364201E-2</v>
      </c>
      <c r="H52" s="22">
        <v>0.28651685393258419</v>
      </c>
      <c r="I52" s="35">
        <v>-1</v>
      </c>
      <c r="J52" s="20">
        <v>481</v>
      </c>
      <c r="K52" s="22">
        <v>-4.7817047817047764E-2</v>
      </c>
      <c r="L52" s="35">
        <v>-1</v>
      </c>
      <c r="M52" s="29"/>
      <c r="N52" s="29"/>
      <c r="O52" s="18">
        <v>4</v>
      </c>
      <c r="P52" s="19" t="s">
        <v>37</v>
      </c>
      <c r="Q52" s="20">
        <v>3893</v>
      </c>
      <c r="R52" s="21">
        <v>3.2552072445711705E-2</v>
      </c>
      <c r="S52" s="20">
        <v>4926</v>
      </c>
      <c r="T52" s="21">
        <v>4.4120413080278371E-2</v>
      </c>
      <c r="U52" s="22">
        <v>-0.20970361347949651</v>
      </c>
      <c r="V52" s="35">
        <v>-3</v>
      </c>
    </row>
    <row r="53" spans="2:22" ht="15" thickBot="1" x14ac:dyDescent="0.25">
      <c r="B53" s="12">
        <v>5</v>
      </c>
      <c r="C53" s="13" t="s">
        <v>50</v>
      </c>
      <c r="D53" s="14">
        <v>408</v>
      </c>
      <c r="E53" s="15">
        <v>3.5524597300827167E-2</v>
      </c>
      <c r="F53" s="14">
        <v>218</v>
      </c>
      <c r="G53" s="15">
        <v>2.3749863819588192E-2</v>
      </c>
      <c r="H53" s="16">
        <v>0.87155963302752304</v>
      </c>
      <c r="I53" s="34">
        <v>5</v>
      </c>
      <c r="J53" s="14">
        <v>415</v>
      </c>
      <c r="K53" s="16">
        <v>-1.6867469879518038E-2</v>
      </c>
      <c r="L53" s="34">
        <v>-1</v>
      </c>
      <c r="M53" s="29"/>
      <c r="N53" s="29"/>
      <c r="O53" s="12">
        <v>5</v>
      </c>
      <c r="P53" s="13" t="s">
        <v>52</v>
      </c>
      <c r="Q53" s="14">
        <v>3747</v>
      </c>
      <c r="R53" s="15">
        <v>3.1331265207829889E-2</v>
      </c>
      <c r="S53" s="14">
        <v>2776</v>
      </c>
      <c r="T53" s="15">
        <v>2.4863635142276241E-2</v>
      </c>
      <c r="U53" s="16">
        <v>0.34978386167146969</v>
      </c>
      <c r="V53" s="34">
        <v>4</v>
      </c>
    </row>
    <row r="54" spans="2:22" ht="15" thickBot="1" x14ac:dyDescent="0.25">
      <c r="B54" s="18">
        <v>6</v>
      </c>
      <c r="C54" s="19" t="s">
        <v>60</v>
      </c>
      <c r="D54" s="20">
        <v>389</v>
      </c>
      <c r="E54" s="21">
        <v>3.387026556377884E-2</v>
      </c>
      <c r="F54" s="20">
        <v>240</v>
      </c>
      <c r="G54" s="21">
        <v>2.6146639067436538E-2</v>
      </c>
      <c r="H54" s="22">
        <v>0.62083333333333335</v>
      </c>
      <c r="I54" s="35">
        <v>2</v>
      </c>
      <c r="J54" s="20">
        <v>334</v>
      </c>
      <c r="K54" s="22">
        <v>0.16467065868263475</v>
      </c>
      <c r="L54" s="35">
        <v>0</v>
      </c>
      <c r="M54" s="29"/>
      <c r="N54" s="29"/>
      <c r="O54" s="18">
        <v>6</v>
      </c>
      <c r="P54" s="19" t="s">
        <v>51</v>
      </c>
      <c r="Q54" s="20">
        <v>3644</v>
      </c>
      <c r="R54" s="21">
        <v>3.0470010786584498E-2</v>
      </c>
      <c r="S54" s="20">
        <v>3400</v>
      </c>
      <c r="T54" s="21">
        <v>3.0452579064747558E-2</v>
      </c>
      <c r="U54" s="22">
        <v>7.1764705882352953E-2</v>
      </c>
      <c r="V54" s="35">
        <v>-1</v>
      </c>
    </row>
    <row r="55" spans="2:22" ht="15" thickBot="1" x14ac:dyDescent="0.25">
      <c r="B55" s="12">
        <v>7</v>
      </c>
      <c r="C55" s="13" t="s">
        <v>37</v>
      </c>
      <c r="D55" s="14">
        <v>331</v>
      </c>
      <c r="E55" s="15">
        <v>2.8820200261210273E-2</v>
      </c>
      <c r="F55" s="14">
        <v>357</v>
      </c>
      <c r="G55" s="15">
        <v>3.889312561281185E-2</v>
      </c>
      <c r="H55" s="16">
        <v>-7.2829131652661028E-2</v>
      </c>
      <c r="I55" s="34">
        <v>-5</v>
      </c>
      <c r="J55" s="14">
        <v>295</v>
      </c>
      <c r="K55" s="16">
        <v>0.12203389830508482</v>
      </c>
      <c r="L55" s="34">
        <v>1</v>
      </c>
      <c r="M55" s="29"/>
      <c r="N55" s="29"/>
      <c r="O55" s="12">
        <v>7</v>
      </c>
      <c r="P55" s="13" t="s">
        <v>50</v>
      </c>
      <c r="Q55" s="14">
        <v>3332</v>
      </c>
      <c r="R55" s="15">
        <v>2.7861162442617878E-2</v>
      </c>
      <c r="S55" s="14">
        <v>2570</v>
      </c>
      <c r="T55" s="15">
        <v>2.3018567116588593E-2</v>
      </c>
      <c r="U55" s="16">
        <v>0.29649805447470823</v>
      </c>
      <c r="V55" s="34">
        <v>4</v>
      </c>
    </row>
    <row r="56" spans="2:22" ht="15" thickBot="1" x14ac:dyDescent="0.25">
      <c r="B56" s="18">
        <v>8</v>
      </c>
      <c r="C56" s="19" t="s">
        <v>70</v>
      </c>
      <c r="D56" s="20">
        <v>276</v>
      </c>
      <c r="E56" s="21">
        <v>2.4031345232912494E-2</v>
      </c>
      <c r="F56" s="20">
        <v>259</v>
      </c>
      <c r="G56" s="21">
        <v>2.8216581326941933E-2</v>
      </c>
      <c r="H56" s="22">
        <v>6.5637065637065728E-2</v>
      </c>
      <c r="I56" s="35">
        <v>-3</v>
      </c>
      <c r="J56" s="20">
        <v>251</v>
      </c>
      <c r="K56" s="22">
        <v>9.960159362549792E-2</v>
      </c>
      <c r="L56" s="35">
        <v>3</v>
      </c>
      <c r="M56" s="29"/>
      <c r="N56" s="29"/>
      <c r="O56" s="18">
        <v>8</v>
      </c>
      <c r="P56" s="19" t="s">
        <v>66</v>
      </c>
      <c r="Q56" s="20">
        <v>3094</v>
      </c>
      <c r="R56" s="21">
        <v>2.5871079411002317E-2</v>
      </c>
      <c r="S56" s="20">
        <v>3175</v>
      </c>
      <c r="T56" s="21">
        <v>2.843733486193338E-2</v>
      </c>
      <c r="U56" s="22">
        <v>-2.55118110236221E-2</v>
      </c>
      <c r="V56" s="35">
        <v>0</v>
      </c>
    </row>
    <row r="57" spans="2:22" ht="15" thickBot="1" x14ac:dyDescent="0.25">
      <c r="B57" s="12">
        <v>9</v>
      </c>
      <c r="C57" s="13" t="s">
        <v>58</v>
      </c>
      <c r="D57" s="14">
        <v>239</v>
      </c>
      <c r="E57" s="15">
        <v>2.0809751850239443E-2</v>
      </c>
      <c r="F57" s="14">
        <v>131</v>
      </c>
      <c r="G57" s="15">
        <v>1.4271707157642444E-2</v>
      </c>
      <c r="H57" s="16">
        <v>0.82442748091603058</v>
      </c>
      <c r="I57" s="34">
        <v>9</v>
      </c>
      <c r="J57" s="14">
        <v>326</v>
      </c>
      <c r="K57" s="16">
        <v>-0.26687116564417179</v>
      </c>
      <c r="L57" s="34">
        <v>-2</v>
      </c>
      <c r="M57" s="29"/>
      <c r="N57" s="29"/>
      <c r="O57" s="12">
        <v>9</v>
      </c>
      <c r="P57" s="13" t="s">
        <v>60</v>
      </c>
      <c r="Q57" s="14">
        <v>2996</v>
      </c>
      <c r="R57" s="15">
        <v>2.5051633456807672E-2</v>
      </c>
      <c r="S57" s="14">
        <v>2691</v>
      </c>
      <c r="T57" s="15">
        <v>2.4102320665657553E-2</v>
      </c>
      <c r="U57" s="16">
        <v>0.11334076551467853</v>
      </c>
      <c r="V57" s="34">
        <v>1</v>
      </c>
    </row>
    <row r="58" spans="2:22" ht="15" thickBot="1" x14ac:dyDescent="0.25">
      <c r="B58" s="18">
        <v>10</v>
      </c>
      <c r="C58" s="19" t="s">
        <v>82</v>
      </c>
      <c r="D58" s="20">
        <v>229</v>
      </c>
      <c r="E58" s="21">
        <v>1.9939050936003483E-2</v>
      </c>
      <c r="F58" s="20">
        <v>203</v>
      </c>
      <c r="G58" s="21">
        <v>2.2115698877873406E-2</v>
      </c>
      <c r="H58" s="22">
        <v>0.12807881773399021</v>
      </c>
      <c r="I58" s="35">
        <v>1</v>
      </c>
      <c r="J58" s="20">
        <v>122</v>
      </c>
      <c r="K58" s="22">
        <v>0.87704918032786883</v>
      </c>
      <c r="L58" s="35">
        <v>14</v>
      </c>
      <c r="M58" s="29"/>
      <c r="N58" s="29"/>
      <c r="O58" s="18">
        <v>10</v>
      </c>
      <c r="P58" s="19" t="s">
        <v>70</v>
      </c>
      <c r="Q58" s="20">
        <v>2502</v>
      </c>
      <c r="R58" s="21">
        <v>2.0920956912193856E-2</v>
      </c>
      <c r="S58" s="20">
        <v>3221</v>
      </c>
      <c r="T58" s="21">
        <v>2.8849340343397614E-2</v>
      </c>
      <c r="U58" s="22">
        <v>-0.22322260167649799</v>
      </c>
      <c r="V58" s="35">
        <v>-3</v>
      </c>
    </row>
    <row r="59" spans="2:22" ht="15" thickBot="1" x14ac:dyDescent="0.25">
      <c r="B59" s="12">
        <v>11</v>
      </c>
      <c r="C59" s="13" t="s">
        <v>38</v>
      </c>
      <c r="D59" s="14">
        <v>228</v>
      </c>
      <c r="E59" s="15">
        <v>1.9851980844579887E-2</v>
      </c>
      <c r="F59" s="14">
        <v>333</v>
      </c>
      <c r="G59" s="15">
        <v>3.6278461706068202E-2</v>
      </c>
      <c r="H59" s="16">
        <v>-0.31531531531531531</v>
      </c>
      <c r="I59" s="34">
        <v>-7</v>
      </c>
      <c r="J59" s="14">
        <v>204</v>
      </c>
      <c r="K59" s="16">
        <v>0.11764705882352944</v>
      </c>
      <c r="L59" s="34">
        <v>3</v>
      </c>
      <c r="M59" s="29"/>
      <c r="N59" s="29"/>
      <c r="O59" s="12">
        <v>11</v>
      </c>
      <c r="P59" s="13" t="s">
        <v>58</v>
      </c>
      <c r="Q59" s="14">
        <v>2434</v>
      </c>
      <c r="R59" s="15">
        <v>2.0352361760303698E-2</v>
      </c>
      <c r="S59" s="14">
        <v>3342</v>
      </c>
      <c r="T59" s="15">
        <v>2.993309389246657E-2</v>
      </c>
      <c r="U59" s="16">
        <v>-0.2716935966487134</v>
      </c>
      <c r="V59" s="34">
        <v>-5</v>
      </c>
    </row>
    <row r="60" spans="2:22" ht="15" thickBot="1" x14ac:dyDescent="0.25">
      <c r="B60" s="18">
        <v>12</v>
      </c>
      <c r="C60" s="19" t="s">
        <v>36</v>
      </c>
      <c r="D60" s="20">
        <v>218</v>
      </c>
      <c r="E60" s="21">
        <v>1.8981279930343927E-2</v>
      </c>
      <c r="F60" s="20">
        <v>146</v>
      </c>
      <c r="G60" s="21">
        <v>1.5905872099357229E-2</v>
      </c>
      <c r="H60" s="22">
        <v>0.49315068493150682</v>
      </c>
      <c r="I60" s="35">
        <v>4</v>
      </c>
      <c r="J60" s="20">
        <v>158</v>
      </c>
      <c r="K60" s="22">
        <v>0.379746835443038</v>
      </c>
      <c r="L60" s="35">
        <v>6</v>
      </c>
      <c r="M60" s="29"/>
      <c r="N60" s="29"/>
      <c r="O60" s="18">
        <v>12</v>
      </c>
      <c r="P60" s="19" t="s">
        <v>92</v>
      </c>
      <c r="Q60" s="20">
        <v>2422</v>
      </c>
      <c r="R60" s="21">
        <v>2.0252021439381904E-2</v>
      </c>
      <c r="S60" s="20">
        <v>108</v>
      </c>
      <c r="T60" s="21">
        <v>9.6731721735080476E-4</v>
      </c>
      <c r="U60" s="22">
        <v>21.425925925925927</v>
      </c>
      <c r="V60" s="35">
        <v>130</v>
      </c>
    </row>
    <row r="61" spans="2:22" ht="15" thickBot="1" x14ac:dyDescent="0.25">
      <c r="B61" s="12">
        <v>13</v>
      </c>
      <c r="C61" s="13" t="s">
        <v>91</v>
      </c>
      <c r="D61" s="14">
        <v>203</v>
      </c>
      <c r="E61" s="15">
        <v>1.7675228558989987E-2</v>
      </c>
      <c r="F61" s="14">
        <v>81</v>
      </c>
      <c r="G61" s="15">
        <v>8.8244906852598323E-3</v>
      </c>
      <c r="H61" s="16">
        <v>1.5061728395061729</v>
      </c>
      <c r="I61" s="34">
        <v>16</v>
      </c>
      <c r="J61" s="14">
        <v>215</v>
      </c>
      <c r="K61" s="16">
        <v>-5.5813953488372148E-2</v>
      </c>
      <c r="L61" s="34">
        <v>0</v>
      </c>
      <c r="M61" s="29"/>
      <c r="N61" s="29"/>
      <c r="O61" s="12">
        <v>13</v>
      </c>
      <c r="P61" s="13" t="s">
        <v>82</v>
      </c>
      <c r="Q61" s="14">
        <v>2201</v>
      </c>
      <c r="R61" s="15">
        <v>1.8404087195738879E-2</v>
      </c>
      <c r="S61" s="14">
        <v>1546</v>
      </c>
      <c r="T61" s="15">
        <v>1.3846966833558742E-2</v>
      </c>
      <c r="U61" s="16">
        <v>0.42367399741267797</v>
      </c>
      <c r="V61" s="34">
        <v>4</v>
      </c>
    </row>
    <row r="62" spans="2:22" ht="15" thickBot="1" x14ac:dyDescent="0.25">
      <c r="B62" s="18">
        <v>14</v>
      </c>
      <c r="C62" s="19" t="s">
        <v>71</v>
      </c>
      <c r="D62" s="20">
        <v>191</v>
      </c>
      <c r="E62" s="21">
        <v>1.6630387461906836E-2</v>
      </c>
      <c r="F62" s="20">
        <v>173</v>
      </c>
      <c r="G62" s="21">
        <v>1.884736899444384E-2</v>
      </c>
      <c r="H62" s="22">
        <v>0.10404624277456653</v>
      </c>
      <c r="I62" s="35">
        <v>0</v>
      </c>
      <c r="J62" s="20">
        <v>197</v>
      </c>
      <c r="K62" s="22">
        <v>-3.0456852791878153E-2</v>
      </c>
      <c r="L62" s="35">
        <v>1</v>
      </c>
      <c r="M62" s="29"/>
      <c r="N62" s="29"/>
      <c r="O62" s="18">
        <v>14</v>
      </c>
      <c r="P62" s="19" t="s">
        <v>71</v>
      </c>
      <c r="Q62" s="20">
        <v>2119</v>
      </c>
      <c r="R62" s="21">
        <v>1.771842833610663E-2</v>
      </c>
      <c r="S62" s="20">
        <v>2093</v>
      </c>
      <c r="T62" s="21">
        <v>1.8746249406622541E-2</v>
      </c>
      <c r="U62" s="22">
        <v>1.2422360248447228E-2</v>
      </c>
      <c r="V62" s="35">
        <v>-2</v>
      </c>
    </row>
    <row r="63" spans="2:22" ht="15" thickBot="1" x14ac:dyDescent="0.25">
      <c r="B63" s="12">
        <v>15</v>
      </c>
      <c r="C63" s="13" t="s">
        <v>115</v>
      </c>
      <c r="D63" s="14">
        <v>185</v>
      </c>
      <c r="E63" s="15">
        <v>1.610796691336526E-2</v>
      </c>
      <c r="F63" s="14">
        <v>107</v>
      </c>
      <c r="G63" s="15">
        <v>1.165704325089879E-2</v>
      </c>
      <c r="H63" s="16">
        <v>0.72897196261682251</v>
      </c>
      <c r="I63" s="34">
        <v>4</v>
      </c>
      <c r="J63" s="14">
        <v>223</v>
      </c>
      <c r="K63" s="16">
        <v>-0.17040358744394624</v>
      </c>
      <c r="L63" s="34">
        <v>-3</v>
      </c>
      <c r="M63" s="29"/>
      <c r="N63" s="29"/>
      <c r="O63" s="12">
        <v>15</v>
      </c>
      <c r="P63" s="13" t="s">
        <v>91</v>
      </c>
      <c r="Q63" s="14">
        <v>2077</v>
      </c>
      <c r="R63" s="15">
        <v>1.7367237212880353E-2</v>
      </c>
      <c r="S63" s="14">
        <v>1237</v>
      </c>
      <c r="T63" s="15">
        <v>1.1079364795027273E-2</v>
      </c>
      <c r="U63" s="16">
        <v>0.67906224737267573</v>
      </c>
      <c r="V63" s="34">
        <v>5</v>
      </c>
    </row>
    <row r="64" spans="2:22" ht="15" thickBot="1" x14ac:dyDescent="0.25">
      <c r="B64" s="18" t="s">
        <v>104</v>
      </c>
      <c r="C64" s="19" t="s">
        <v>66</v>
      </c>
      <c r="D64" s="20">
        <v>175</v>
      </c>
      <c r="E64" s="21">
        <v>1.5237265999129298E-2</v>
      </c>
      <c r="F64" s="20">
        <v>231</v>
      </c>
      <c r="G64" s="21">
        <v>2.5166140102407669E-2</v>
      </c>
      <c r="H64" s="22">
        <v>-0.24242424242424243</v>
      </c>
      <c r="I64" s="35">
        <v>-7</v>
      </c>
      <c r="J64" s="20">
        <v>262</v>
      </c>
      <c r="K64" s="22">
        <v>-0.33206106870229013</v>
      </c>
      <c r="L64" s="35">
        <v>-6</v>
      </c>
      <c r="M64" s="29"/>
      <c r="N64" s="29"/>
      <c r="O64" s="18">
        <v>16</v>
      </c>
      <c r="P64" s="19" t="s">
        <v>36</v>
      </c>
      <c r="Q64" s="20">
        <v>1970</v>
      </c>
      <c r="R64" s="21">
        <v>1.6472536017994366E-2</v>
      </c>
      <c r="S64" s="20">
        <v>1926</v>
      </c>
      <c r="T64" s="21">
        <v>1.7250490376089351E-2</v>
      </c>
      <c r="U64" s="22">
        <v>2.2845275181723856E-2</v>
      </c>
      <c r="V64" s="35">
        <v>-2</v>
      </c>
    </row>
    <row r="65" spans="2:22" ht="15" thickBot="1" x14ac:dyDescent="0.25">
      <c r="B65" s="12">
        <v>17</v>
      </c>
      <c r="C65" s="13" t="s">
        <v>92</v>
      </c>
      <c r="D65" s="14">
        <v>158</v>
      </c>
      <c r="E65" s="15">
        <v>1.3757074444928167E-2</v>
      </c>
      <c r="F65" s="14">
        <v>99</v>
      </c>
      <c r="G65" s="15">
        <v>1.0785488615317572E-2</v>
      </c>
      <c r="H65" s="16">
        <v>0.59595959595959602</v>
      </c>
      <c r="I65" s="34">
        <v>4</v>
      </c>
      <c r="J65" s="14">
        <v>287</v>
      </c>
      <c r="K65" s="16">
        <v>-0.44947735191637628</v>
      </c>
      <c r="L65" s="34">
        <v>-8</v>
      </c>
      <c r="M65" s="29"/>
      <c r="N65" s="29"/>
      <c r="O65" s="12">
        <v>17</v>
      </c>
      <c r="P65" s="13" t="s">
        <v>62</v>
      </c>
      <c r="Q65" s="14">
        <v>1838</v>
      </c>
      <c r="R65" s="15">
        <v>1.536879248785464E-2</v>
      </c>
      <c r="S65" s="14">
        <v>2083</v>
      </c>
      <c r="T65" s="15">
        <v>1.8656682997608576E-2</v>
      </c>
      <c r="U65" s="16">
        <v>-0.11761881901104176</v>
      </c>
      <c r="V65" s="34">
        <v>-4</v>
      </c>
    </row>
    <row r="66" spans="2:22" ht="15" thickBot="1" x14ac:dyDescent="0.25">
      <c r="B66" s="18">
        <v>18</v>
      </c>
      <c r="C66" s="19" t="s">
        <v>116</v>
      </c>
      <c r="D66" s="20">
        <v>156</v>
      </c>
      <c r="E66" s="21">
        <v>1.3582934262080975E-2</v>
      </c>
      <c r="F66" s="20">
        <v>60</v>
      </c>
      <c r="G66" s="21">
        <v>6.5366597668591346E-3</v>
      </c>
      <c r="H66" s="22">
        <v>1.6</v>
      </c>
      <c r="I66" s="35">
        <v>19</v>
      </c>
      <c r="J66" s="20">
        <v>142</v>
      </c>
      <c r="K66" s="22">
        <v>9.8591549295774739E-2</v>
      </c>
      <c r="L66" s="35">
        <v>2</v>
      </c>
      <c r="M66" s="29"/>
      <c r="N66" s="29"/>
      <c r="O66" s="18">
        <v>18</v>
      </c>
      <c r="P66" s="19" t="s">
        <v>105</v>
      </c>
      <c r="Q66" s="20">
        <v>1755</v>
      </c>
      <c r="R66" s="21">
        <v>1.4674771934812238E-2</v>
      </c>
      <c r="S66" s="20">
        <v>1528</v>
      </c>
      <c r="T66" s="21">
        <v>1.3685747297333607E-2</v>
      </c>
      <c r="U66" s="22">
        <v>0.14856020942408388</v>
      </c>
      <c r="V66" s="35">
        <v>0</v>
      </c>
    </row>
    <row r="67" spans="2:22" ht="15" thickBot="1" x14ac:dyDescent="0.25">
      <c r="B67" s="12">
        <v>19</v>
      </c>
      <c r="C67" s="13" t="s">
        <v>35</v>
      </c>
      <c r="D67" s="14">
        <v>154</v>
      </c>
      <c r="E67" s="15">
        <v>1.3408794079233783E-2</v>
      </c>
      <c r="F67" s="14">
        <v>95</v>
      </c>
      <c r="G67" s="15">
        <v>1.0349711297526964E-2</v>
      </c>
      <c r="H67" s="16">
        <v>0.6210526315789473</v>
      </c>
      <c r="I67" s="34">
        <v>6</v>
      </c>
      <c r="J67" s="14">
        <v>160</v>
      </c>
      <c r="K67" s="16">
        <v>-3.7499999999999978E-2</v>
      </c>
      <c r="L67" s="34">
        <v>-2</v>
      </c>
      <c r="O67" s="12">
        <v>19</v>
      </c>
      <c r="P67" s="13" t="s">
        <v>35</v>
      </c>
      <c r="Q67" s="14">
        <v>1754</v>
      </c>
      <c r="R67" s="15">
        <v>1.4666410241402089E-2</v>
      </c>
      <c r="S67" s="14">
        <v>1156</v>
      </c>
      <c r="T67" s="15">
        <v>1.035387688201417E-2</v>
      </c>
      <c r="U67" s="16">
        <v>0.51730103806228378</v>
      </c>
      <c r="V67" s="34">
        <v>4</v>
      </c>
    </row>
    <row r="68" spans="2:22" ht="15" thickBot="1" x14ac:dyDescent="0.25">
      <c r="B68" s="18">
        <v>20</v>
      </c>
      <c r="C68" s="19" t="s">
        <v>147</v>
      </c>
      <c r="D68" s="20">
        <v>151</v>
      </c>
      <c r="E68" s="21">
        <v>1.3147583804962995E-2</v>
      </c>
      <c r="F68" s="20">
        <v>257</v>
      </c>
      <c r="G68" s="21">
        <v>2.7998692668046627E-2</v>
      </c>
      <c r="H68" s="22">
        <v>-0.41245136186770426</v>
      </c>
      <c r="I68" s="35">
        <v>-14</v>
      </c>
      <c r="J68" s="20">
        <v>123</v>
      </c>
      <c r="K68" s="22">
        <v>0.22764227642276413</v>
      </c>
      <c r="L68" s="35">
        <v>3</v>
      </c>
      <c r="O68" s="18">
        <v>20</v>
      </c>
      <c r="P68" s="19" t="s">
        <v>106</v>
      </c>
      <c r="Q68" s="20">
        <v>1696</v>
      </c>
      <c r="R68" s="21">
        <v>1.4181432023613423E-2</v>
      </c>
      <c r="S68" s="20">
        <v>737</v>
      </c>
      <c r="T68" s="21">
        <v>6.6010443443291029E-3</v>
      </c>
      <c r="U68" s="22">
        <v>1.3012211668928089</v>
      </c>
      <c r="V68" s="35">
        <v>19</v>
      </c>
    </row>
    <row r="69" spans="2:22" ht="15" thickBot="1" x14ac:dyDescent="0.25">
      <c r="B69" s="96" t="s">
        <v>42</v>
      </c>
      <c r="C69" s="97"/>
      <c r="D69" s="23">
        <f>SUM(D49:D68)</f>
        <v>5704</v>
      </c>
      <c r="E69" s="24">
        <f>D69/D71</f>
        <v>0.49664780148019155</v>
      </c>
      <c r="F69" s="23">
        <f>SUM(F49:F68)</f>
        <v>4310</v>
      </c>
      <c r="G69" s="24">
        <f>F69/F71</f>
        <v>0.4695500599193812</v>
      </c>
      <c r="H69" s="25">
        <f>D69/F69-1</f>
        <v>0.32343387470997675</v>
      </c>
      <c r="I69" s="36"/>
      <c r="J69" s="23">
        <f>SUM(J49:J68)</f>
        <v>5730</v>
      </c>
      <c r="K69" s="24">
        <f>D69/J69-1</f>
        <v>-4.5375218150087715E-3</v>
      </c>
      <c r="L69" s="23"/>
      <c r="O69" s="96" t="s">
        <v>42</v>
      </c>
      <c r="P69" s="97"/>
      <c r="Q69" s="23">
        <f>SUM(Q49:Q68)</f>
        <v>59025</v>
      </c>
      <c r="R69" s="24">
        <f>Q69/Q71</f>
        <v>0.49354895353406975</v>
      </c>
      <c r="S69" s="23">
        <f>SUM(S49:S68)</f>
        <v>52852</v>
      </c>
      <c r="T69" s="24">
        <f>S69/S71</f>
        <v>0.47337638492059936</v>
      </c>
      <c r="U69" s="25">
        <f>Q69/S69-1</f>
        <v>0.11679785060168024</v>
      </c>
      <c r="V69" s="36"/>
    </row>
    <row r="70" spans="2:22" ht="15" thickBot="1" x14ac:dyDescent="0.25">
      <c r="B70" s="96" t="s">
        <v>12</v>
      </c>
      <c r="C70" s="97"/>
      <c r="D70" s="23">
        <f>D71-SUM(D49:D68)</f>
        <v>5781</v>
      </c>
      <c r="E70" s="24">
        <f>D70/D71</f>
        <v>0.50335219851980839</v>
      </c>
      <c r="F70" s="23">
        <f>F71-SUM(F49:F68)</f>
        <v>4869</v>
      </c>
      <c r="G70" s="24">
        <f>F70/F71</f>
        <v>0.53044994008061885</v>
      </c>
      <c r="H70" s="25">
        <f>D70/F70-1</f>
        <v>0.18730745532963655</v>
      </c>
      <c r="I70" s="36"/>
      <c r="J70" s="23">
        <f>J71-SUM(J49:J68)</f>
        <v>5733</v>
      </c>
      <c r="K70" s="24">
        <f>D70/J70-1</f>
        <v>8.3725798011511365E-3</v>
      </c>
      <c r="L70" s="23"/>
      <c r="O70" s="96" t="s">
        <v>12</v>
      </c>
      <c r="P70" s="97"/>
      <c r="Q70" s="23">
        <f>Q71-SUM(Q49:Q68)</f>
        <v>60568</v>
      </c>
      <c r="R70" s="24">
        <f>Q70/Q71</f>
        <v>0.50645104646593031</v>
      </c>
      <c r="S70" s="23">
        <f>S71-SUM(S49:S68)</f>
        <v>58797</v>
      </c>
      <c r="T70" s="24">
        <f>S70/S71</f>
        <v>0.52662361507940059</v>
      </c>
      <c r="U70" s="25">
        <f>Q70/S70-1</f>
        <v>3.0120584383557025E-2</v>
      </c>
      <c r="V70" s="36"/>
    </row>
    <row r="71" spans="2:22" ht="15" thickBot="1" x14ac:dyDescent="0.25">
      <c r="B71" s="98" t="s">
        <v>34</v>
      </c>
      <c r="C71" s="99"/>
      <c r="D71" s="26">
        <v>11485</v>
      </c>
      <c r="E71" s="27">
        <v>1</v>
      </c>
      <c r="F71" s="26">
        <v>9179</v>
      </c>
      <c r="G71" s="27">
        <v>1</v>
      </c>
      <c r="H71" s="28">
        <v>0.25122562370628598</v>
      </c>
      <c r="I71" s="38"/>
      <c r="J71" s="26">
        <v>11463</v>
      </c>
      <c r="K71" s="28">
        <v>1.9192183547065422E-3</v>
      </c>
      <c r="L71" s="26"/>
      <c r="M71" s="29"/>
      <c r="O71" s="98" t="s">
        <v>34</v>
      </c>
      <c r="P71" s="99"/>
      <c r="Q71" s="26">
        <v>119593</v>
      </c>
      <c r="R71" s="27">
        <v>1</v>
      </c>
      <c r="S71" s="26">
        <v>111649</v>
      </c>
      <c r="T71" s="27">
        <v>1</v>
      </c>
      <c r="U71" s="28">
        <v>7.1151555320692506E-2</v>
      </c>
      <c r="V71" s="38"/>
    </row>
    <row r="72" spans="2:22" x14ac:dyDescent="0.2">
      <c r="B72" s="30" t="s">
        <v>69</v>
      </c>
    </row>
    <row r="73" spans="2:22" ht="15" customHeight="1" x14ac:dyDescent="0.2">
      <c r="B73" s="31" t="s">
        <v>68</v>
      </c>
      <c r="O73" s="30" t="s">
        <v>69</v>
      </c>
    </row>
    <row r="74" spans="2:22" x14ac:dyDescent="0.2">
      <c r="O74" s="31" t="s">
        <v>68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3" customWidth="1"/>
    <col min="2" max="2" width="8.140625" style="3" customWidth="1"/>
    <col min="3" max="3" width="23.28515625" style="3" customWidth="1"/>
    <col min="4" max="12" width="10.42578125" style="3" customWidth="1"/>
    <col min="13" max="14" width="1.42578125" style="3" customWidth="1"/>
    <col min="15" max="15" width="9.140625" style="3"/>
    <col min="16" max="16" width="16.7109375" style="3" bestFit="1" customWidth="1"/>
    <col min="17" max="21" width="10.42578125" style="3" customWidth="1"/>
    <col min="22" max="22" width="13.28515625" style="3" customWidth="1"/>
    <col min="23" max="16384" width="9.140625" style="3"/>
  </cols>
  <sheetData>
    <row r="1" spans="2:22" s="32" customFormat="1" ht="12.75" x14ac:dyDescent="0.2">
      <c r="B1" s="32" t="s">
        <v>3</v>
      </c>
      <c r="D1" s="87"/>
      <c r="L1" s="88"/>
      <c r="P1" s="91"/>
      <c r="V1" s="88">
        <v>45265</v>
      </c>
    </row>
    <row r="2" spans="2:22" ht="15" customHeight="1" x14ac:dyDescent="0.2">
      <c r="D2" s="1"/>
      <c r="L2" s="2"/>
      <c r="O2" s="145" t="s">
        <v>96</v>
      </c>
      <c r="P2" s="145"/>
      <c r="Q2" s="145"/>
      <c r="R2" s="145"/>
      <c r="S2" s="145"/>
      <c r="T2" s="145"/>
      <c r="U2" s="145"/>
      <c r="V2" s="145"/>
    </row>
    <row r="3" spans="2:22" ht="14.45" customHeight="1" x14ac:dyDescent="0.2">
      <c r="B3" s="100" t="s">
        <v>148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9"/>
      <c r="N3" s="32"/>
      <c r="O3" s="145"/>
      <c r="P3" s="145"/>
      <c r="Q3" s="145"/>
      <c r="R3" s="145"/>
      <c r="S3" s="145"/>
      <c r="T3" s="145"/>
      <c r="U3" s="145"/>
      <c r="V3" s="145"/>
    </row>
    <row r="4" spans="2:22" ht="14.45" customHeight="1" x14ac:dyDescent="0.2">
      <c r="B4" s="95" t="s">
        <v>149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29"/>
      <c r="N4" s="32"/>
      <c r="O4" s="95" t="s">
        <v>97</v>
      </c>
      <c r="P4" s="95"/>
      <c r="Q4" s="95"/>
      <c r="R4" s="95"/>
      <c r="S4" s="95"/>
      <c r="T4" s="95"/>
      <c r="U4" s="95"/>
      <c r="V4" s="95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5" t="s">
        <v>4</v>
      </c>
      <c r="M5" s="29"/>
      <c r="N5" s="29"/>
      <c r="O5" s="58"/>
      <c r="P5" s="58"/>
      <c r="Q5" s="58"/>
      <c r="R5" s="58"/>
      <c r="S5" s="58"/>
      <c r="T5" s="58"/>
      <c r="U5" s="58"/>
      <c r="V5" s="5" t="s">
        <v>4</v>
      </c>
    </row>
    <row r="6" spans="2:22" ht="14.45" customHeight="1" x14ac:dyDescent="0.2">
      <c r="B6" s="119" t="s">
        <v>0</v>
      </c>
      <c r="C6" s="121" t="s">
        <v>1</v>
      </c>
      <c r="D6" s="101" t="s">
        <v>124</v>
      </c>
      <c r="E6" s="102"/>
      <c r="F6" s="102"/>
      <c r="G6" s="102"/>
      <c r="H6" s="102"/>
      <c r="I6" s="103"/>
      <c r="J6" s="102" t="s">
        <v>118</v>
      </c>
      <c r="K6" s="102"/>
      <c r="L6" s="103"/>
      <c r="M6" s="29"/>
      <c r="N6" s="29"/>
      <c r="O6" s="119" t="s">
        <v>0</v>
      </c>
      <c r="P6" s="121" t="s">
        <v>1</v>
      </c>
      <c r="Q6" s="101" t="s">
        <v>134</v>
      </c>
      <c r="R6" s="102"/>
      <c r="S6" s="102"/>
      <c r="T6" s="102"/>
      <c r="U6" s="102"/>
      <c r="V6" s="103"/>
    </row>
    <row r="7" spans="2:22" ht="14.45" customHeight="1" thickBot="1" x14ac:dyDescent="0.25">
      <c r="B7" s="120"/>
      <c r="C7" s="122"/>
      <c r="D7" s="106" t="s">
        <v>125</v>
      </c>
      <c r="E7" s="107"/>
      <c r="F7" s="107"/>
      <c r="G7" s="107"/>
      <c r="H7" s="107"/>
      <c r="I7" s="108"/>
      <c r="J7" s="107" t="s">
        <v>119</v>
      </c>
      <c r="K7" s="107"/>
      <c r="L7" s="108"/>
      <c r="M7" s="29"/>
      <c r="N7" s="29"/>
      <c r="O7" s="120"/>
      <c r="P7" s="122"/>
      <c r="Q7" s="106" t="s">
        <v>138</v>
      </c>
      <c r="R7" s="107"/>
      <c r="S7" s="107"/>
      <c r="T7" s="107"/>
      <c r="U7" s="107"/>
      <c r="V7" s="108"/>
    </row>
    <row r="8" spans="2:22" ht="14.45" customHeight="1" x14ac:dyDescent="0.2">
      <c r="B8" s="120"/>
      <c r="C8" s="122"/>
      <c r="D8" s="109">
        <v>2023</v>
      </c>
      <c r="E8" s="110"/>
      <c r="F8" s="109">
        <v>2022</v>
      </c>
      <c r="G8" s="110"/>
      <c r="H8" s="104" t="s">
        <v>5</v>
      </c>
      <c r="I8" s="104" t="s">
        <v>47</v>
      </c>
      <c r="J8" s="104">
        <v>2022</v>
      </c>
      <c r="K8" s="104" t="s">
        <v>127</v>
      </c>
      <c r="L8" s="104" t="s">
        <v>132</v>
      </c>
      <c r="M8" s="29"/>
      <c r="N8" s="29"/>
      <c r="O8" s="120"/>
      <c r="P8" s="122"/>
      <c r="Q8" s="109">
        <v>2023</v>
      </c>
      <c r="R8" s="110"/>
      <c r="S8" s="109">
        <v>2022</v>
      </c>
      <c r="T8" s="110"/>
      <c r="U8" s="104" t="s">
        <v>5</v>
      </c>
      <c r="V8" s="104" t="s">
        <v>63</v>
      </c>
    </row>
    <row r="9" spans="2:22" ht="14.45" customHeight="1" thickBot="1" x14ac:dyDescent="0.25">
      <c r="B9" s="117" t="s">
        <v>6</v>
      </c>
      <c r="C9" s="113" t="s">
        <v>7</v>
      </c>
      <c r="D9" s="111"/>
      <c r="E9" s="112"/>
      <c r="F9" s="111"/>
      <c r="G9" s="112"/>
      <c r="H9" s="105"/>
      <c r="I9" s="105"/>
      <c r="J9" s="105"/>
      <c r="K9" s="105"/>
      <c r="L9" s="105"/>
      <c r="M9" s="29"/>
      <c r="N9" s="29"/>
      <c r="O9" s="117" t="s">
        <v>6</v>
      </c>
      <c r="P9" s="113" t="s">
        <v>7</v>
      </c>
      <c r="Q9" s="111"/>
      <c r="R9" s="112"/>
      <c r="S9" s="111"/>
      <c r="T9" s="112"/>
      <c r="U9" s="105"/>
      <c r="V9" s="105"/>
    </row>
    <row r="10" spans="2:22" ht="14.45" customHeight="1" x14ac:dyDescent="0.2">
      <c r="B10" s="117"/>
      <c r="C10" s="113"/>
      <c r="D10" s="6" t="s">
        <v>8</v>
      </c>
      <c r="E10" s="7" t="s">
        <v>2</v>
      </c>
      <c r="F10" s="6" t="s">
        <v>8</v>
      </c>
      <c r="G10" s="7" t="s">
        <v>2</v>
      </c>
      <c r="H10" s="115" t="s">
        <v>9</v>
      </c>
      <c r="I10" s="115" t="s">
        <v>48</v>
      </c>
      <c r="J10" s="115" t="s">
        <v>8</v>
      </c>
      <c r="K10" s="115" t="s">
        <v>126</v>
      </c>
      <c r="L10" s="115" t="s">
        <v>133</v>
      </c>
      <c r="M10" s="29"/>
      <c r="N10" s="29"/>
      <c r="O10" s="117"/>
      <c r="P10" s="113"/>
      <c r="Q10" s="6" t="s">
        <v>8</v>
      </c>
      <c r="R10" s="7" t="s">
        <v>2</v>
      </c>
      <c r="S10" s="6" t="s">
        <v>8</v>
      </c>
      <c r="T10" s="7" t="s">
        <v>2</v>
      </c>
      <c r="U10" s="115" t="s">
        <v>9</v>
      </c>
      <c r="V10" s="115" t="s">
        <v>64</v>
      </c>
    </row>
    <row r="11" spans="2:22" ht="14.45" customHeight="1" thickBot="1" x14ac:dyDescent="0.25">
      <c r="B11" s="118"/>
      <c r="C11" s="114"/>
      <c r="D11" s="9" t="s">
        <v>10</v>
      </c>
      <c r="E11" s="10" t="s">
        <v>11</v>
      </c>
      <c r="F11" s="9" t="s">
        <v>10</v>
      </c>
      <c r="G11" s="10" t="s">
        <v>11</v>
      </c>
      <c r="H11" s="116"/>
      <c r="I11" s="116"/>
      <c r="J11" s="116" t="s">
        <v>10</v>
      </c>
      <c r="K11" s="116"/>
      <c r="L11" s="116"/>
      <c r="M11" s="29"/>
      <c r="N11" s="29"/>
      <c r="O11" s="118"/>
      <c r="P11" s="114"/>
      <c r="Q11" s="9" t="s">
        <v>10</v>
      </c>
      <c r="R11" s="10" t="s">
        <v>11</v>
      </c>
      <c r="S11" s="9" t="s">
        <v>10</v>
      </c>
      <c r="T11" s="10" t="s">
        <v>11</v>
      </c>
      <c r="U11" s="116"/>
      <c r="V11" s="116"/>
    </row>
    <row r="12" spans="2:22" ht="14.45" customHeight="1" thickBot="1" x14ac:dyDescent="0.25">
      <c r="B12" s="12">
        <v>1</v>
      </c>
      <c r="C12" s="13" t="s">
        <v>19</v>
      </c>
      <c r="D12" s="14">
        <v>5451</v>
      </c>
      <c r="E12" s="15">
        <v>0.18049668874172187</v>
      </c>
      <c r="F12" s="14">
        <v>4361</v>
      </c>
      <c r="G12" s="15">
        <v>0.17432146140624374</v>
      </c>
      <c r="H12" s="16">
        <v>0.24994267369869294</v>
      </c>
      <c r="I12" s="34">
        <v>0</v>
      </c>
      <c r="J12" s="14">
        <v>5906</v>
      </c>
      <c r="K12" s="16">
        <v>-7.7040298002031826E-2</v>
      </c>
      <c r="L12" s="34">
        <v>0</v>
      </c>
      <c r="M12" s="29"/>
      <c r="N12" s="29"/>
      <c r="O12" s="12">
        <v>1</v>
      </c>
      <c r="P12" s="13" t="s">
        <v>19</v>
      </c>
      <c r="Q12" s="14">
        <v>58377</v>
      </c>
      <c r="R12" s="15">
        <v>0.18631631356878867</v>
      </c>
      <c r="S12" s="14">
        <v>45480</v>
      </c>
      <c r="T12" s="15">
        <v>0.16768180276372646</v>
      </c>
      <c r="U12" s="16">
        <v>0.28357519788918206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3691</v>
      </c>
      <c r="E13" s="21">
        <v>0.12221854304635761</v>
      </c>
      <c r="F13" s="20">
        <v>2760</v>
      </c>
      <c r="G13" s="21">
        <v>0.1103249790142703</v>
      </c>
      <c r="H13" s="22">
        <v>0.33731884057971007</v>
      </c>
      <c r="I13" s="35">
        <v>0</v>
      </c>
      <c r="J13" s="20">
        <v>2919</v>
      </c>
      <c r="K13" s="22">
        <v>0.2644741349777322</v>
      </c>
      <c r="L13" s="35">
        <v>0</v>
      </c>
      <c r="M13" s="29"/>
      <c r="N13" s="29"/>
      <c r="O13" s="18">
        <v>2</v>
      </c>
      <c r="P13" s="19" t="s">
        <v>17</v>
      </c>
      <c r="Q13" s="20">
        <v>34841</v>
      </c>
      <c r="R13" s="21">
        <v>0.11119870293180817</v>
      </c>
      <c r="S13" s="20">
        <v>27679</v>
      </c>
      <c r="T13" s="21">
        <v>0.10205067323432684</v>
      </c>
      <c r="U13" s="22">
        <v>0.25875212254777979</v>
      </c>
      <c r="V13" s="35">
        <v>0</v>
      </c>
    </row>
    <row r="14" spans="2:22" ht="14.45" customHeight="1" thickBot="1" x14ac:dyDescent="0.25">
      <c r="B14" s="12">
        <v>3</v>
      </c>
      <c r="C14" s="13" t="s">
        <v>18</v>
      </c>
      <c r="D14" s="14">
        <v>2191</v>
      </c>
      <c r="E14" s="15">
        <v>7.2549668874172191E-2</v>
      </c>
      <c r="F14" s="14">
        <v>2020</v>
      </c>
      <c r="G14" s="15">
        <v>8.0745093336531154E-2</v>
      </c>
      <c r="H14" s="16">
        <v>8.4653465346534729E-2</v>
      </c>
      <c r="I14" s="34">
        <v>0</v>
      </c>
      <c r="J14" s="14">
        <v>1786</v>
      </c>
      <c r="K14" s="16">
        <v>0.22676371780515114</v>
      </c>
      <c r="L14" s="34">
        <v>3</v>
      </c>
      <c r="M14" s="29"/>
      <c r="N14" s="29"/>
      <c r="O14" s="12">
        <v>3</v>
      </c>
      <c r="P14" s="13" t="s">
        <v>18</v>
      </c>
      <c r="Q14" s="14">
        <v>23147</v>
      </c>
      <c r="R14" s="15">
        <v>7.387607636871972E-2</v>
      </c>
      <c r="S14" s="14">
        <v>20332</v>
      </c>
      <c r="T14" s="15">
        <v>7.4962761956730128E-2</v>
      </c>
      <c r="U14" s="16">
        <v>0.13845170175093457</v>
      </c>
      <c r="V14" s="34">
        <v>0</v>
      </c>
    </row>
    <row r="15" spans="2:22" ht="14.45" customHeight="1" thickBot="1" x14ac:dyDescent="0.25">
      <c r="B15" s="18">
        <v>4</v>
      </c>
      <c r="C15" s="19" t="s">
        <v>32</v>
      </c>
      <c r="D15" s="20">
        <v>2138</v>
      </c>
      <c r="E15" s="21">
        <v>7.0794701986754971E-2</v>
      </c>
      <c r="F15" s="20">
        <v>1597</v>
      </c>
      <c r="G15" s="21">
        <v>6.3836591118039729E-2</v>
      </c>
      <c r="H15" s="22">
        <v>0.33876017532874148</v>
      </c>
      <c r="I15" s="35">
        <v>0</v>
      </c>
      <c r="J15" s="20">
        <v>1932</v>
      </c>
      <c r="K15" s="22">
        <v>0.10662525879917184</v>
      </c>
      <c r="L15" s="35">
        <v>0</v>
      </c>
      <c r="M15" s="29"/>
      <c r="N15" s="29"/>
      <c r="O15" s="18">
        <v>4</v>
      </c>
      <c r="P15" s="19" t="s">
        <v>22</v>
      </c>
      <c r="Q15" s="20">
        <v>20205</v>
      </c>
      <c r="R15" s="21">
        <v>6.4486375039097155E-2</v>
      </c>
      <c r="S15" s="20">
        <v>17847</v>
      </c>
      <c r="T15" s="21">
        <v>6.5800728538351491E-2</v>
      </c>
      <c r="U15" s="22">
        <v>0.13212304589006552</v>
      </c>
      <c r="V15" s="35">
        <v>1</v>
      </c>
    </row>
    <row r="16" spans="2:22" ht="14.45" customHeight="1" thickBot="1" x14ac:dyDescent="0.25">
      <c r="B16" s="12">
        <v>5</v>
      </c>
      <c r="C16" s="13" t="s">
        <v>22</v>
      </c>
      <c r="D16" s="14">
        <v>1959</v>
      </c>
      <c r="E16" s="15">
        <v>6.4867549668874175E-2</v>
      </c>
      <c r="F16" s="14">
        <v>1553</v>
      </c>
      <c r="G16" s="15">
        <v>6.2077787104768758E-2</v>
      </c>
      <c r="H16" s="16">
        <v>0.26142949130714754</v>
      </c>
      <c r="I16" s="34">
        <v>0</v>
      </c>
      <c r="J16" s="14">
        <v>1774</v>
      </c>
      <c r="K16" s="16">
        <v>0.10428410372040586</v>
      </c>
      <c r="L16" s="34">
        <v>2</v>
      </c>
      <c r="M16" s="29"/>
      <c r="N16" s="29"/>
      <c r="O16" s="12">
        <v>5</v>
      </c>
      <c r="P16" s="13" t="s">
        <v>32</v>
      </c>
      <c r="Q16" s="14">
        <v>20028</v>
      </c>
      <c r="R16" s="15">
        <v>6.3921460989014495E-2</v>
      </c>
      <c r="S16" s="14">
        <v>15364</v>
      </c>
      <c r="T16" s="15">
        <v>5.6646068989927294E-2</v>
      </c>
      <c r="U16" s="16">
        <v>0.30356677948450916</v>
      </c>
      <c r="V16" s="34">
        <v>3</v>
      </c>
    </row>
    <row r="17" spans="2:22" ht="14.45" customHeight="1" thickBot="1" x14ac:dyDescent="0.25">
      <c r="B17" s="18">
        <v>6</v>
      </c>
      <c r="C17" s="19" t="s">
        <v>16</v>
      </c>
      <c r="D17" s="20">
        <v>1793</v>
      </c>
      <c r="E17" s="21">
        <v>5.9370860927152318E-2</v>
      </c>
      <c r="F17" s="20">
        <v>1550</v>
      </c>
      <c r="G17" s="21">
        <v>6.1957868649318466E-2</v>
      </c>
      <c r="H17" s="22">
        <v>0.15677419354838706</v>
      </c>
      <c r="I17" s="35">
        <v>0</v>
      </c>
      <c r="J17" s="20">
        <v>1987</v>
      </c>
      <c r="K17" s="22">
        <v>-9.7634625062908875E-2</v>
      </c>
      <c r="L17" s="35">
        <v>-3</v>
      </c>
      <c r="M17" s="29"/>
      <c r="N17" s="29"/>
      <c r="O17" s="18">
        <v>6</v>
      </c>
      <c r="P17" s="19" t="s">
        <v>16</v>
      </c>
      <c r="Q17" s="20">
        <v>18437</v>
      </c>
      <c r="R17" s="21">
        <v>5.8843617747875984E-2</v>
      </c>
      <c r="S17" s="20">
        <v>18883</v>
      </c>
      <c r="T17" s="21">
        <v>6.962039317474597E-2</v>
      </c>
      <c r="U17" s="22">
        <v>-2.3619128316475169E-2</v>
      </c>
      <c r="V17" s="35">
        <v>-2</v>
      </c>
    </row>
    <row r="18" spans="2:22" ht="14.45" customHeight="1" thickBot="1" x14ac:dyDescent="0.25">
      <c r="B18" s="12">
        <v>7</v>
      </c>
      <c r="C18" s="13" t="s">
        <v>31</v>
      </c>
      <c r="D18" s="14">
        <v>1652</v>
      </c>
      <c r="E18" s="15">
        <v>5.4701986754966889E-2</v>
      </c>
      <c r="F18" s="14">
        <v>1158</v>
      </c>
      <c r="G18" s="15">
        <v>4.628852380381341E-2</v>
      </c>
      <c r="H18" s="16">
        <v>0.42659758203799658</v>
      </c>
      <c r="I18" s="34">
        <v>1</v>
      </c>
      <c r="J18" s="14">
        <v>1864</v>
      </c>
      <c r="K18" s="16">
        <v>-0.11373390557939911</v>
      </c>
      <c r="L18" s="34">
        <v>-2</v>
      </c>
      <c r="M18" s="29"/>
      <c r="N18" s="29"/>
      <c r="O18" s="12">
        <v>7</v>
      </c>
      <c r="P18" s="13" t="s">
        <v>31</v>
      </c>
      <c r="Q18" s="14">
        <v>15836</v>
      </c>
      <c r="R18" s="15">
        <v>5.0542253655983305E-2</v>
      </c>
      <c r="S18" s="14">
        <v>16048</v>
      </c>
      <c r="T18" s="15">
        <v>5.9167932514342179E-2</v>
      </c>
      <c r="U18" s="16">
        <v>-1.3210368893320057E-2</v>
      </c>
      <c r="V18" s="34">
        <v>0</v>
      </c>
    </row>
    <row r="19" spans="2:22" ht="14.45" customHeight="1" thickBot="1" x14ac:dyDescent="0.25">
      <c r="B19" s="18">
        <v>8</v>
      </c>
      <c r="C19" s="19" t="s">
        <v>23</v>
      </c>
      <c r="D19" s="20">
        <v>1492</v>
      </c>
      <c r="E19" s="21">
        <v>4.9403973509933773E-2</v>
      </c>
      <c r="F19" s="20">
        <v>1516</v>
      </c>
      <c r="G19" s="21">
        <v>6.0598792820881799E-2</v>
      </c>
      <c r="H19" s="22">
        <v>-1.5831134564643801E-2</v>
      </c>
      <c r="I19" s="35">
        <v>-1</v>
      </c>
      <c r="J19" s="20">
        <v>1281</v>
      </c>
      <c r="K19" s="22">
        <v>0.16471506635441058</v>
      </c>
      <c r="L19" s="35">
        <v>1</v>
      </c>
      <c r="M19" s="29"/>
      <c r="N19" s="29"/>
      <c r="O19" s="18">
        <v>8</v>
      </c>
      <c r="P19" s="19" t="s">
        <v>23</v>
      </c>
      <c r="Q19" s="20">
        <v>15720</v>
      </c>
      <c r="R19" s="21">
        <v>5.0172027498866983E-2</v>
      </c>
      <c r="S19" s="20">
        <v>16667</v>
      </c>
      <c r="T19" s="21">
        <v>6.14501452652381E-2</v>
      </c>
      <c r="U19" s="22">
        <v>-5.6818863622727589E-2</v>
      </c>
      <c r="V19" s="35">
        <v>-2</v>
      </c>
    </row>
    <row r="20" spans="2:22" ht="14.45" customHeight="1" thickBot="1" x14ac:dyDescent="0.25">
      <c r="B20" s="12">
        <v>9</v>
      </c>
      <c r="C20" s="13" t="s">
        <v>24</v>
      </c>
      <c r="D20" s="14">
        <v>1037</v>
      </c>
      <c r="E20" s="15">
        <v>3.4337748344370859E-2</v>
      </c>
      <c r="F20" s="14">
        <v>1001</v>
      </c>
      <c r="G20" s="15">
        <v>4.0012791301914701E-2</v>
      </c>
      <c r="H20" s="16">
        <v>3.5964035964035856E-2</v>
      </c>
      <c r="I20" s="34">
        <v>0</v>
      </c>
      <c r="J20" s="14">
        <v>1408</v>
      </c>
      <c r="K20" s="16">
        <v>-0.26349431818181823</v>
      </c>
      <c r="L20" s="34">
        <v>-1</v>
      </c>
      <c r="M20" s="29"/>
      <c r="N20" s="29"/>
      <c r="O20" s="12">
        <v>9</v>
      </c>
      <c r="P20" s="13" t="s">
        <v>24</v>
      </c>
      <c r="Q20" s="14">
        <v>11153</v>
      </c>
      <c r="R20" s="15">
        <v>3.5595968364813192E-2</v>
      </c>
      <c r="S20" s="14">
        <v>8923</v>
      </c>
      <c r="T20" s="15">
        <v>3.2898520801687141E-2</v>
      </c>
      <c r="U20" s="16">
        <v>0.249915947551272</v>
      </c>
      <c r="V20" s="34">
        <v>2</v>
      </c>
    </row>
    <row r="21" spans="2:22" ht="14.45" customHeight="1" thickBot="1" x14ac:dyDescent="0.25">
      <c r="B21" s="18">
        <v>10</v>
      </c>
      <c r="C21" s="19" t="s">
        <v>33</v>
      </c>
      <c r="D21" s="20">
        <v>859</v>
      </c>
      <c r="E21" s="21">
        <v>2.8443708609271524E-2</v>
      </c>
      <c r="F21" s="20">
        <v>613</v>
      </c>
      <c r="G21" s="21">
        <v>2.4503337730343366E-2</v>
      </c>
      <c r="H21" s="22">
        <v>0.40130505709624797</v>
      </c>
      <c r="I21" s="35">
        <v>3</v>
      </c>
      <c r="J21" s="20">
        <v>1051</v>
      </c>
      <c r="K21" s="22">
        <v>-0.18268315889628928</v>
      </c>
      <c r="L21" s="35">
        <v>0</v>
      </c>
      <c r="M21" s="29"/>
      <c r="N21" s="29"/>
      <c r="O21" s="18">
        <v>10</v>
      </c>
      <c r="P21" s="19" t="s">
        <v>33</v>
      </c>
      <c r="Q21" s="20">
        <v>9779</v>
      </c>
      <c r="R21" s="21">
        <v>3.1210703365866423E-2</v>
      </c>
      <c r="S21" s="20">
        <v>8005</v>
      </c>
      <c r="T21" s="21">
        <v>2.9513914492604008E-2</v>
      </c>
      <c r="U21" s="22">
        <v>0.22161149281698944</v>
      </c>
      <c r="V21" s="35">
        <v>2</v>
      </c>
    </row>
    <row r="22" spans="2:22" ht="14.45" customHeight="1" thickBot="1" x14ac:dyDescent="0.25">
      <c r="B22" s="12">
        <v>11</v>
      </c>
      <c r="C22" s="13" t="s">
        <v>21</v>
      </c>
      <c r="D22" s="14">
        <v>834</v>
      </c>
      <c r="E22" s="15">
        <v>2.7615894039735099E-2</v>
      </c>
      <c r="F22" s="14">
        <v>888</v>
      </c>
      <c r="G22" s="15">
        <v>3.5495862813286962E-2</v>
      </c>
      <c r="H22" s="16">
        <v>-6.0810810810810856E-2</v>
      </c>
      <c r="I22" s="34">
        <v>0</v>
      </c>
      <c r="J22" s="14">
        <v>667</v>
      </c>
      <c r="K22" s="16">
        <v>0.25037481259370309</v>
      </c>
      <c r="L22" s="34">
        <v>2</v>
      </c>
      <c r="M22" s="29"/>
      <c r="N22" s="29"/>
      <c r="O22" s="12">
        <v>11</v>
      </c>
      <c r="P22" s="13" t="s">
        <v>21</v>
      </c>
      <c r="Q22" s="14">
        <v>9163</v>
      </c>
      <c r="R22" s="15">
        <v>2.9244674807386649E-2</v>
      </c>
      <c r="S22" s="14">
        <v>12473</v>
      </c>
      <c r="T22" s="15">
        <v>4.5987139970799472E-2</v>
      </c>
      <c r="U22" s="16">
        <v>-0.26537320612523052</v>
      </c>
      <c r="V22" s="34">
        <v>-2</v>
      </c>
    </row>
    <row r="23" spans="2:22" ht="14.45" customHeight="1" thickBot="1" x14ac:dyDescent="0.25">
      <c r="B23" s="18">
        <v>12</v>
      </c>
      <c r="C23" s="19" t="s">
        <v>29</v>
      </c>
      <c r="D23" s="20">
        <v>774</v>
      </c>
      <c r="E23" s="21">
        <v>2.5629139072847681E-2</v>
      </c>
      <c r="F23" s="20">
        <v>962</v>
      </c>
      <c r="G23" s="21">
        <v>3.8453851381060881E-2</v>
      </c>
      <c r="H23" s="22">
        <v>-0.19542619542619544</v>
      </c>
      <c r="I23" s="35">
        <v>-2</v>
      </c>
      <c r="J23" s="20">
        <v>726</v>
      </c>
      <c r="K23" s="22">
        <v>6.6115702479338845E-2</v>
      </c>
      <c r="L23" s="35">
        <v>0</v>
      </c>
      <c r="M23" s="29"/>
      <c r="N23" s="29"/>
      <c r="O23" s="18">
        <v>12</v>
      </c>
      <c r="P23" s="19" t="s">
        <v>29</v>
      </c>
      <c r="Q23" s="20">
        <v>8728</v>
      </c>
      <c r="R23" s="21">
        <v>2.7856326718200444E-2</v>
      </c>
      <c r="S23" s="20">
        <v>9240</v>
      </c>
      <c r="T23" s="21">
        <v>3.4067279189464214E-2</v>
      </c>
      <c r="U23" s="22">
        <v>-5.5411255411255467E-2</v>
      </c>
      <c r="V23" s="35">
        <v>-2</v>
      </c>
    </row>
    <row r="24" spans="2:22" ht="14.45" customHeight="1" thickBot="1" x14ac:dyDescent="0.25">
      <c r="B24" s="12"/>
      <c r="C24" s="13" t="s">
        <v>61</v>
      </c>
      <c r="D24" s="14">
        <v>774</v>
      </c>
      <c r="E24" s="15">
        <v>2.5629139072847681E-2</v>
      </c>
      <c r="F24" s="14">
        <v>306</v>
      </c>
      <c r="G24" s="15">
        <v>1.2231682455929968E-2</v>
      </c>
      <c r="H24" s="16">
        <v>1.5294117647058822</v>
      </c>
      <c r="I24" s="34">
        <v>7</v>
      </c>
      <c r="J24" s="14">
        <v>584</v>
      </c>
      <c r="K24" s="16">
        <v>0.32534246575342474</v>
      </c>
      <c r="L24" s="34">
        <v>3</v>
      </c>
      <c r="M24" s="29"/>
      <c r="N24" s="29"/>
      <c r="O24" s="12">
        <v>13</v>
      </c>
      <c r="P24" s="13" t="s">
        <v>27</v>
      </c>
      <c r="Q24" s="14">
        <v>7196</v>
      </c>
      <c r="R24" s="15">
        <v>2.2966788160422823E-2</v>
      </c>
      <c r="S24" s="14">
        <v>7166</v>
      </c>
      <c r="T24" s="15">
        <v>2.642057604672084E-2</v>
      </c>
      <c r="U24" s="16">
        <v>4.1864359475300983E-3</v>
      </c>
      <c r="V24" s="34">
        <v>1</v>
      </c>
    </row>
    <row r="25" spans="2:22" ht="14.45" customHeight="1" thickBot="1" x14ac:dyDescent="0.25">
      <c r="B25" s="18">
        <v>14</v>
      </c>
      <c r="C25" s="19" t="s">
        <v>39</v>
      </c>
      <c r="D25" s="20">
        <v>586</v>
      </c>
      <c r="E25" s="21">
        <v>1.9403973509933774E-2</v>
      </c>
      <c r="F25" s="20">
        <v>436</v>
      </c>
      <c r="G25" s="21">
        <v>1.7428148858776034E-2</v>
      </c>
      <c r="H25" s="22">
        <v>0.34403669724770647</v>
      </c>
      <c r="I25" s="35">
        <v>2</v>
      </c>
      <c r="J25" s="20">
        <v>553</v>
      </c>
      <c r="K25" s="22">
        <v>5.9674502712477429E-2</v>
      </c>
      <c r="L25" s="35">
        <v>2</v>
      </c>
      <c r="M25" s="29"/>
      <c r="N25" s="29"/>
      <c r="O25" s="18">
        <v>14</v>
      </c>
      <c r="P25" s="19" t="s">
        <v>20</v>
      </c>
      <c r="Q25" s="20">
        <v>7092</v>
      </c>
      <c r="R25" s="21">
        <v>2.2634861260939224E-2</v>
      </c>
      <c r="S25" s="20">
        <v>7683</v>
      </c>
      <c r="T25" s="21">
        <v>2.832672142994086E-2</v>
      </c>
      <c r="U25" s="22">
        <v>-7.6923076923076872E-2</v>
      </c>
      <c r="V25" s="35">
        <v>-1</v>
      </c>
    </row>
    <row r="26" spans="2:22" ht="14.45" customHeight="1" thickBot="1" x14ac:dyDescent="0.25">
      <c r="B26" s="12">
        <v>15</v>
      </c>
      <c r="C26" s="13" t="s">
        <v>27</v>
      </c>
      <c r="D26" s="14">
        <v>585</v>
      </c>
      <c r="E26" s="15">
        <v>1.9370860927152317E-2</v>
      </c>
      <c r="F26" s="14">
        <v>784</v>
      </c>
      <c r="G26" s="15">
        <v>3.1338689691010113E-2</v>
      </c>
      <c r="H26" s="16">
        <v>-0.25382653061224492</v>
      </c>
      <c r="I26" s="34">
        <v>-3</v>
      </c>
      <c r="J26" s="14">
        <v>588</v>
      </c>
      <c r="K26" s="16">
        <v>-5.1020408163264808E-3</v>
      </c>
      <c r="L26" s="34">
        <v>-1</v>
      </c>
      <c r="M26" s="29"/>
      <c r="N26" s="29"/>
      <c r="O26" s="12">
        <v>15</v>
      </c>
      <c r="P26" s="13" t="s">
        <v>61</v>
      </c>
      <c r="Q26" s="14">
        <v>6835</v>
      </c>
      <c r="R26" s="15">
        <v>2.1814618826638411E-2</v>
      </c>
      <c r="S26" s="14">
        <v>3463</v>
      </c>
      <c r="T26" s="15">
        <v>1.2767855826094651E-2</v>
      </c>
      <c r="U26" s="16">
        <v>0.97372220617961314</v>
      </c>
      <c r="V26" s="34">
        <v>3</v>
      </c>
    </row>
    <row r="27" spans="2:22" ht="14.45" customHeight="1" thickBot="1" x14ac:dyDescent="0.25">
      <c r="B27" s="18">
        <v>16</v>
      </c>
      <c r="C27" s="19" t="s">
        <v>20</v>
      </c>
      <c r="D27" s="20">
        <v>514</v>
      </c>
      <c r="E27" s="21">
        <v>1.7019867549668874E-2</v>
      </c>
      <c r="F27" s="20">
        <v>514</v>
      </c>
      <c r="G27" s="21">
        <v>2.0546028700483672E-2</v>
      </c>
      <c r="H27" s="22">
        <v>0</v>
      </c>
      <c r="I27" s="35">
        <v>-2</v>
      </c>
      <c r="J27" s="20">
        <v>819</v>
      </c>
      <c r="K27" s="22">
        <v>-0.37240537240537241</v>
      </c>
      <c r="L27" s="35">
        <v>-5</v>
      </c>
      <c r="M27" s="29"/>
      <c r="N27" s="29"/>
      <c r="O27" s="18">
        <v>16</v>
      </c>
      <c r="P27" s="19" t="s">
        <v>39</v>
      </c>
      <c r="Q27" s="20">
        <v>6497</v>
      </c>
      <c r="R27" s="21">
        <v>2.0735856403316717E-2</v>
      </c>
      <c r="S27" s="20">
        <v>3623</v>
      </c>
      <c r="T27" s="21">
        <v>1.335776542244901E-2</v>
      </c>
      <c r="U27" s="22">
        <v>0.79326524979298929</v>
      </c>
      <c r="V27" s="35">
        <v>0</v>
      </c>
    </row>
    <row r="28" spans="2:22" ht="14.45" customHeight="1" thickBot="1" x14ac:dyDescent="0.25">
      <c r="B28" s="12">
        <v>17</v>
      </c>
      <c r="C28" s="13" t="s">
        <v>152</v>
      </c>
      <c r="D28" s="14">
        <v>468</v>
      </c>
      <c r="E28" s="15">
        <v>1.5496688741721854E-2</v>
      </c>
      <c r="F28" s="14">
        <v>131</v>
      </c>
      <c r="G28" s="15">
        <v>5.2364392213294962E-3</v>
      </c>
      <c r="H28" s="16">
        <v>2.5725190839694658</v>
      </c>
      <c r="I28" s="34">
        <v>9</v>
      </c>
      <c r="J28" s="14">
        <v>189</v>
      </c>
      <c r="K28" s="16">
        <v>1.4761904761904763</v>
      </c>
      <c r="L28" s="34">
        <v>7</v>
      </c>
      <c r="M28" s="29"/>
      <c r="N28" s="29"/>
      <c r="O28" s="12">
        <v>17</v>
      </c>
      <c r="P28" s="13" t="s">
        <v>103</v>
      </c>
      <c r="Q28" s="14">
        <v>5778</v>
      </c>
      <c r="R28" s="15">
        <v>1.8441092550156069E-2</v>
      </c>
      <c r="S28" s="14">
        <v>2088</v>
      </c>
      <c r="T28" s="15">
        <v>7.6983202324243808E-3</v>
      </c>
      <c r="U28" s="16">
        <v>1.7672413793103448</v>
      </c>
      <c r="V28" s="34">
        <v>6</v>
      </c>
    </row>
    <row r="29" spans="2:22" ht="14.45" customHeight="1" thickBot="1" x14ac:dyDescent="0.25">
      <c r="B29" s="18">
        <v>18</v>
      </c>
      <c r="C29" s="19" t="s">
        <v>103</v>
      </c>
      <c r="D29" s="20">
        <v>467</v>
      </c>
      <c r="E29" s="21">
        <v>1.5463576158940397E-2</v>
      </c>
      <c r="F29" s="20">
        <v>93</v>
      </c>
      <c r="G29" s="21">
        <v>3.7174721189591076E-3</v>
      </c>
      <c r="H29" s="22">
        <v>4.021505376344086</v>
      </c>
      <c r="I29" s="35">
        <v>12</v>
      </c>
      <c r="J29" s="20">
        <v>544</v>
      </c>
      <c r="K29" s="22">
        <v>-0.14154411764705888</v>
      </c>
      <c r="L29" s="35">
        <v>-1</v>
      </c>
      <c r="M29" s="29"/>
      <c r="N29" s="29"/>
      <c r="O29" s="18">
        <v>18</v>
      </c>
      <c r="P29" s="19" t="s">
        <v>28</v>
      </c>
      <c r="Q29" s="20">
        <v>4473</v>
      </c>
      <c r="R29" s="21">
        <v>1.4276048282597455E-2</v>
      </c>
      <c r="S29" s="20">
        <v>4254</v>
      </c>
      <c r="T29" s="21">
        <v>1.5684221393071511E-2</v>
      </c>
      <c r="U29" s="22">
        <v>5.14809590973202E-2</v>
      </c>
      <c r="V29" s="35">
        <v>-3</v>
      </c>
    </row>
    <row r="30" spans="2:22" ht="14.45" customHeight="1" thickBot="1" x14ac:dyDescent="0.25">
      <c r="B30" s="12">
        <v>19</v>
      </c>
      <c r="C30" s="13" t="s">
        <v>25</v>
      </c>
      <c r="D30" s="14">
        <v>444</v>
      </c>
      <c r="E30" s="15">
        <v>1.4701986754966888E-2</v>
      </c>
      <c r="F30" s="14">
        <v>310</v>
      </c>
      <c r="G30" s="15">
        <v>1.2391573729863693E-2</v>
      </c>
      <c r="H30" s="16">
        <v>0.43225806451612914</v>
      </c>
      <c r="I30" s="34">
        <v>-1</v>
      </c>
      <c r="J30" s="14">
        <v>310</v>
      </c>
      <c r="K30" s="16">
        <v>0.43225806451612914</v>
      </c>
      <c r="L30" s="34">
        <v>2</v>
      </c>
      <c r="O30" s="12">
        <v>19</v>
      </c>
      <c r="P30" s="13" t="s">
        <v>25</v>
      </c>
      <c r="Q30" s="14">
        <v>4179</v>
      </c>
      <c r="R30" s="15">
        <v>1.3337716470595744E-2</v>
      </c>
      <c r="S30" s="14">
        <v>3287</v>
      </c>
      <c r="T30" s="15">
        <v>1.2118955270104856E-2</v>
      </c>
      <c r="U30" s="16">
        <v>0.27137207179799216</v>
      </c>
      <c r="V30" s="34">
        <v>0</v>
      </c>
    </row>
    <row r="31" spans="2:22" ht="14.45" customHeight="1" thickBot="1" x14ac:dyDescent="0.25">
      <c r="B31" s="18">
        <v>20</v>
      </c>
      <c r="C31" s="19" t="s">
        <v>28</v>
      </c>
      <c r="D31" s="20">
        <v>375</v>
      </c>
      <c r="E31" s="21">
        <v>1.2417218543046357E-2</v>
      </c>
      <c r="F31" s="20">
        <v>458</v>
      </c>
      <c r="G31" s="21">
        <v>1.8307550865411519E-2</v>
      </c>
      <c r="H31" s="22">
        <v>-0.18122270742358082</v>
      </c>
      <c r="I31" s="35">
        <v>-5</v>
      </c>
      <c r="J31" s="20">
        <v>497</v>
      </c>
      <c r="K31" s="22">
        <v>-0.24547283702213285</v>
      </c>
      <c r="L31" s="35">
        <v>-2</v>
      </c>
      <c r="O31" s="18">
        <v>20</v>
      </c>
      <c r="P31" s="19" t="s">
        <v>152</v>
      </c>
      <c r="Q31" s="20">
        <v>3309</v>
      </c>
      <c r="R31" s="21">
        <v>1.0561020292223335E-2</v>
      </c>
      <c r="S31" s="20">
        <v>826</v>
      </c>
      <c r="T31" s="21">
        <v>3.0454082911793769E-3</v>
      </c>
      <c r="U31" s="22">
        <v>3.0060532687651333</v>
      </c>
      <c r="V31" s="35">
        <v>10</v>
      </c>
    </row>
    <row r="32" spans="2:22" ht="14.45" customHeight="1" thickBot="1" x14ac:dyDescent="0.25">
      <c r="B32" s="96" t="s">
        <v>42</v>
      </c>
      <c r="C32" s="97"/>
      <c r="D32" s="23">
        <f>SUM(D12:D31)</f>
        <v>28084</v>
      </c>
      <c r="E32" s="24">
        <f>D32/D34</f>
        <v>0.92993377483443707</v>
      </c>
      <c r="F32" s="23">
        <f>SUM(F12:F31)</f>
        <v>23011</v>
      </c>
      <c r="G32" s="24">
        <f>F32/F34</f>
        <v>0.91981452612223691</v>
      </c>
      <c r="H32" s="25">
        <f>D32/F32-1</f>
        <v>0.22045978010516709</v>
      </c>
      <c r="I32" s="36"/>
      <c r="J32" s="23">
        <f>SUM(J12:J31)</f>
        <v>27385</v>
      </c>
      <c r="K32" s="24">
        <f>D32/J32-1</f>
        <v>2.5524922402775152E-2</v>
      </c>
      <c r="L32" s="23"/>
      <c r="O32" s="96" t="s">
        <v>42</v>
      </c>
      <c r="P32" s="97"/>
      <c r="Q32" s="23">
        <f>SUM(Q12:Q31)</f>
        <v>290773</v>
      </c>
      <c r="R32" s="24">
        <f>Q32/Q34</f>
        <v>0.928032503303311</v>
      </c>
      <c r="S32" s="23">
        <f>SUM(S12:S31)</f>
        <v>249331</v>
      </c>
      <c r="T32" s="24">
        <f>S32/S34</f>
        <v>0.91926718480392877</v>
      </c>
      <c r="U32" s="25">
        <f>Q32/S32-1</f>
        <v>0.16621278541376716</v>
      </c>
      <c r="V32" s="36"/>
    </row>
    <row r="33" spans="2:22" ht="14.45" customHeight="1" thickBot="1" x14ac:dyDescent="0.25">
      <c r="B33" s="96" t="s">
        <v>12</v>
      </c>
      <c r="C33" s="97"/>
      <c r="D33" s="23">
        <f>D34-SUM(D12:D31)</f>
        <v>2116</v>
      </c>
      <c r="E33" s="24">
        <f>D33/D34</f>
        <v>7.006622516556292E-2</v>
      </c>
      <c r="F33" s="23">
        <f>F34-SUM(F12:F31)</f>
        <v>2006</v>
      </c>
      <c r="G33" s="24">
        <f>F33/F34</f>
        <v>8.0185473877763119E-2</v>
      </c>
      <c r="H33" s="25">
        <f>D33/F33-1</f>
        <v>5.4835493519441725E-2</v>
      </c>
      <c r="I33" s="36"/>
      <c r="J33" s="23">
        <f>J34-SUM(J12:J31)</f>
        <v>2065</v>
      </c>
      <c r="K33" s="24">
        <f>D33/J33-1</f>
        <v>2.4697336561743333E-2</v>
      </c>
      <c r="L33" s="23"/>
      <c r="O33" s="96" t="s">
        <v>12</v>
      </c>
      <c r="P33" s="97"/>
      <c r="Q33" s="23">
        <f>Q34-SUM(Q12:Q31)</f>
        <v>22549</v>
      </c>
      <c r="R33" s="24">
        <f>Q33/Q34</f>
        <v>7.1967496696689032E-2</v>
      </c>
      <c r="S33" s="23">
        <f>S34-SUM(S12:S31)</f>
        <v>21897</v>
      </c>
      <c r="T33" s="24">
        <f>S33/S34</f>
        <v>8.07328151960712E-2</v>
      </c>
      <c r="U33" s="25">
        <f>Q33/S33-1</f>
        <v>2.9775768370096323E-2</v>
      </c>
      <c r="V33" s="36"/>
    </row>
    <row r="34" spans="2:22" ht="14.45" customHeight="1" thickBot="1" x14ac:dyDescent="0.25">
      <c r="B34" s="98" t="s">
        <v>34</v>
      </c>
      <c r="C34" s="99"/>
      <c r="D34" s="26">
        <v>30200</v>
      </c>
      <c r="E34" s="27">
        <v>1</v>
      </c>
      <c r="F34" s="26">
        <v>25017</v>
      </c>
      <c r="G34" s="27">
        <v>0.99812127753127866</v>
      </c>
      <c r="H34" s="28">
        <v>0.20717911819962431</v>
      </c>
      <c r="I34" s="38"/>
      <c r="J34" s="26">
        <v>29450</v>
      </c>
      <c r="K34" s="28">
        <v>2.5466893039049143E-2</v>
      </c>
      <c r="L34" s="26"/>
      <c r="M34" s="29"/>
      <c r="N34" s="29"/>
      <c r="O34" s="98" t="s">
        <v>34</v>
      </c>
      <c r="P34" s="99"/>
      <c r="Q34" s="26">
        <v>313322</v>
      </c>
      <c r="R34" s="27">
        <v>1</v>
      </c>
      <c r="S34" s="26">
        <v>271228</v>
      </c>
      <c r="T34" s="27">
        <v>1</v>
      </c>
      <c r="U34" s="28">
        <v>0.15519784093087741</v>
      </c>
      <c r="V34" s="38"/>
    </row>
    <row r="35" spans="2:22" ht="14.45" customHeight="1" x14ac:dyDescent="0.2">
      <c r="B35" s="30" t="s">
        <v>69</v>
      </c>
      <c r="O35" s="30" t="s">
        <v>69</v>
      </c>
    </row>
    <row r="36" spans="2:22" x14ac:dyDescent="0.2">
      <c r="B36" s="31" t="s">
        <v>68</v>
      </c>
      <c r="O36" s="31" t="s">
        <v>68</v>
      </c>
    </row>
    <row r="39" spans="2:22" ht="15" customHeight="1" x14ac:dyDescent="0.2">
      <c r="O39" s="145" t="s">
        <v>98</v>
      </c>
      <c r="P39" s="145"/>
      <c r="Q39" s="145"/>
      <c r="R39" s="145"/>
      <c r="S39" s="145"/>
      <c r="T39" s="145"/>
      <c r="U39" s="145"/>
      <c r="V39" s="145"/>
    </row>
    <row r="40" spans="2:22" ht="15" customHeight="1" x14ac:dyDescent="0.2">
      <c r="B40" s="100" t="s">
        <v>150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29"/>
      <c r="N40" s="32"/>
      <c r="O40" s="145"/>
      <c r="P40" s="145"/>
      <c r="Q40" s="145"/>
      <c r="R40" s="145"/>
      <c r="S40" s="145"/>
      <c r="T40" s="145"/>
      <c r="U40" s="145"/>
      <c r="V40" s="145"/>
    </row>
    <row r="41" spans="2:22" x14ac:dyDescent="0.2">
      <c r="B41" s="95" t="s">
        <v>151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29"/>
      <c r="N41" s="32"/>
      <c r="O41" s="95" t="s">
        <v>95</v>
      </c>
      <c r="P41" s="95"/>
      <c r="Q41" s="95"/>
      <c r="R41" s="95"/>
      <c r="S41" s="95"/>
      <c r="T41" s="95"/>
      <c r="U41" s="95"/>
      <c r="V41" s="95"/>
    </row>
    <row r="42" spans="2:22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5" t="s">
        <v>4</v>
      </c>
      <c r="M42" s="29"/>
      <c r="N42" s="29"/>
      <c r="O42" s="58"/>
      <c r="P42" s="58"/>
      <c r="Q42" s="58"/>
      <c r="R42" s="58"/>
      <c r="S42" s="58"/>
      <c r="T42" s="58"/>
      <c r="U42" s="58"/>
      <c r="V42" s="5" t="s">
        <v>4</v>
      </c>
    </row>
    <row r="43" spans="2:22" ht="15" customHeight="1" x14ac:dyDescent="0.2">
      <c r="B43" s="119" t="s">
        <v>0</v>
      </c>
      <c r="C43" s="121" t="s">
        <v>41</v>
      </c>
      <c r="D43" s="101" t="s">
        <v>124</v>
      </c>
      <c r="E43" s="102"/>
      <c r="F43" s="102"/>
      <c r="G43" s="102"/>
      <c r="H43" s="102"/>
      <c r="I43" s="103"/>
      <c r="J43" s="102" t="s">
        <v>118</v>
      </c>
      <c r="K43" s="102"/>
      <c r="L43" s="103"/>
      <c r="M43" s="29"/>
      <c r="N43" s="29"/>
      <c r="O43" s="119" t="s">
        <v>0</v>
      </c>
      <c r="P43" s="121" t="s">
        <v>41</v>
      </c>
      <c r="Q43" s="101" t="s">
        <v>134</v>
      </c>
      <c r="R43" s="102"/>
      <c r="S43" s="102"/>
      <c r="T43" s="102"/>
      <c r="U43" s="102"/>
      <c r="V43" s="103"/>
    </row>
    <row r="44" spans="2:22" ht="15" customHeight="1" thickBot="1" x14ac:dyDescent="0.25">
      <c r="B44" s="120"/>
      <c r="C44" s="122"/>
      <c r="D44" s="106" t="s">
        <v>125</v>
      </c>
      <c r="E44" s="107"/>
      <c r="F44" s="107"/>
      <c r="G44" s="107"/>
      <c r="H44" s="107"/>
      <c r="I44" s="108"/>
      <c r="J44" s="107" t="s">
        <v>119</v>
      </c>
      <c r="K44" s="107"/>
      <c r="L44" s="108"/>
      <c r="M44" s="29"/>
      <c r="N44" s="29"/>
      <c r="O44" s="120"/>
      <c r="P44" s="122"/>
      <c r="Q44" s="106" t="s">
        <v>138</v>
      </c>
      <c r="R44" s="107"/>
      <c r="S44" s="107"/>
      <c r="T44" s="107"/>
      <c r="U44" s="107"/>
      <c r="V44" s="108"/>
    </row>
    <row r="45" spans="2:22" ht="15" customHeight="1" x14ac:dyDescent="0.2">
      <c r="B45" s="120"/>
      <c r="C45" s="122"/>
      <c r="D45" s="109">
        <v>2023</v>
      </c>
      <c r="E45" s="110"/>
      <c r="F45" s="109">
        <v>2022</v>
      </c>
      <c r="G45" s="110"/>
      <c r="H45" s="104" t="s">
        <v>5</v>
      </c>
      <c r="I45" s="104" t="s">
        <v>47</v>
      </c>
      <c r="J45" s="104">
        <v>2022</v>
      </c>
      <c r="K45" s="104" t="s">
        <v>127</v>
      </c>
      <c r="L45" s="104" t="s">
        <v>132</v>
      </c>
      <c r="M45" s="29"/>
      <c r="N45" s="29"/>
      <c r="O45" s="120"/>
      <c r="P45" s="122"/>
      <c r="Q45" s="109">
        <v>2023</v>
      </c>
      <c r="R45" s="110"/>
      <c r="S45" s="109">
        <v>2022</v>
      </c>
      <c r="T45" s="110"/>
      <c r="U45" s="104" t="s">
        <v>5</v>
      </c>
      <c r="V45" s="104" t="s">
        <v>63</v>
      </c>
    </row>
    <row r="46" spans="2:22" ht="15" customHeight="1" thickBot="1" x14ac:dyDescent="0.25">
      <c r="B46" s="117" t="s">
        <v>6</v>
      </c>
      <c r="C46" s="113" t="s">
        <v>41</v>
      </c>
      <c r="D46" s="111"/>
      <c r="E46" s="112"/>
      <c r="F46" s="111"/>
      <c r="G46" s="112"/>
      <c r="H46" s="105"/>
      <c r="I46" s="105"/>
      <c r="J46" s="105"/>
      <c r="K46" s="105"/>
      <c r="L46" s="105"/>
      <c r="M46" s="29"/>
      <c r="N46" s="29"/>
      <c r="O46" s="117" t="s">
        <v>6</v>
      </c>
      <c r="P46" s="113" t="s">
        <v>41</v>
      </c>
      <c r="Q46" s="111"/>
      <c r="R46" s="112"/>
      <c r="S46" s="111"/>
      <c r="T46" s="112"/>
      <c r="U46" s="105"/>
      <c r="V46" s="105"/>
    </row>
    <row r="47" spans="2:22" ht="15" customHeight="1" x14ac:dyDescent="0.2">
      <c r="B47" s="117"/>
      <c r="C47" s="113"/>
      <c r="D47" s="6" t="s">
        <v>8</v>
      </c>
      <c r="E47" s="7" t="s">
        <v>2</v>
      </c>
      <c r="F47" s="6" t="s">
        <v>8</v>
      </c>
      <c r="G47" s="7" t="s">
        <v>2</v>
      </c>
      <c r="H47" s="115" t="s">
        <v>9</v>
      </c>
      <c r="I47" s="115" t="s">
        <v>48</v>
      </c>
      <c r="J47" s="115" t="s">
        <v>8</v>
      </c>
      <c r="K47" s="115" t="s">
        <v>126</v>
      </c>
      <c r="L47" s="115" t="s">
        <v>133</v>
      </c>
      <c r="M47" s="29"/>
      <c r="N47" s="29"/>
      <c r="O47" s="117"/>
      <c r="P47" s="113"/>
      <c r="Q47" s="6" t="s">
        <v>8</v>
      </c>
      <c r="R47" s="7" t="s">
        <v>2</v>
      </c>
      <c r="S47" s="6" t="s">
        <v>8</v>
      </c>
      <c r="T47" s="7" t="s">
        <v>2</v>
      </c>
      <c r="U47" s="115" t="s">
        <v>9</v>
      </c>
      <c r="V47" s="115" t="s">
        <v>64</v>
      </c>
    </row>
    <row r="48" spans="2:22" ht="15" customHeight="1" thickBot="1" x14ac:dyDescent="0.25">
      <c r="B48" s="118"/>
      <c r="C48" s="114"/>
      <c r="D48" s="9" t="s">
        <v>10</v>
      </c>
      <c r="E48" s="10" t="s">
        <v>11</v>
      </c>
      <c r="F48" s="9" t="s">
        <v>10</v>
      </c>
      <c r="G48" s="10" t="s">
        <v>11</v>
      </c>
      <c r="H48" s="116"/>
      <c r="I48" s="116"/>
      <c r="J48" s="116" t="s">
        <v>10</v>
      </c>
      <c r="K48" s="116"/>
      <c r="L48" s="116"/>
      <c r="M48" s="29"/>
      <c r="N48" s="29"/>
      <c r="O48" s="118"/>
      <c r="P48" s="114"/>
      <c r="Q48" s="9" t="s">
        <v>10</v>
      </c>
      <c r="R48" s="10" t="s">
        <v>11</v>
      </c>
      <c r="S48" s="9" t="s">
        <v>10</v>
      </c>
      <c r="T48" s="10" t="s">
        <v>11</v>
      </c>
      <c r="U48" s="116"/>
      <c r="V48" s="116"/>
    </row>
    <row r="49" spans="2:22" ht="15" thickBot="1" x14ac:dyDescent="0.25">
      <c r="B49" s="12">
        <v>1</v>
      </c>
      <c r="C49" s="13" t="s">
        <v>50</v>
      </c>
      <c r="D49" s="14">
        <v>2458</v>
      </c>
      <c r="E49" s="15">
        <v>8.1390728476821189E-2</v>
      </c>
      <c r="F49" s="14">
        <v>1898</v>
      </c>
      <c r="G49" s="15">
        <v>7.5868409481552546E-2</v>
      </c>
      <c r="H49" s="16">
        <v>0.29504741833508952</v>
      </c>
      <c r="I49" s="34">
        <v>0</v>
      </c>
      <c r="J49" s="14">
        <v>2454</v>
      </c>
      <c r="K49" s="16">
        <v>1.6299918500406463E-3</v>
      </c>
      <c r="L49" s="34">
        <v>0</v>
      </c>
      <c r="M49" s="29"/>
      <c r="N49" s="29"/>
      <c r="O49" s="12">
        <v>1</v>
      </c>
      <c r="P49" s="13" t="s">
        <v>50</v>
      </c>
      <c r="Q49" s="14">
        <v>20750</v>
      </c>
      <c r="R49" s="15">
        <v>6.6225799656583317E-2</v>
      </c>
      <c r="S49" s="14">
        <v>17032</v>
      </c>
      <c r="T49" s="15">
        <v>6.279587653192148E-2</v>
      </c>
      <c r="U49" s="16">
        <v>0.21829497416627519</v>
      </c>
      <c r="V49" s="34">
        <v>0</v>
      </c>
    </row>
    <row r="50" spans="2:22" ht="15" thickBot="1" x14ac:dyDescent="0.25">
      <c r="B50" s="18">
        <v>2</v>
      </c>
      <c r="C50" s="19" t="s">
        <v>35</v>
      </c>
      <c r="D50" s="20">
        <v>1286</v>
      </c>
      <c r="E50" s="21">
        <v>4.2582781456953642E-2</v>
      </c>
      <c r="F50" s="20">
        <v>883</v>
      </c>
      <c r="G50" s="21">
        <v>3.529599872086981E-2</v>
      </c>
      <c r="H50" s="22">
        <v>0.45639864099660254</v>
      </c>
      <c r="I50" s="35">
        <v>0</v>
      </c>
      <c r="J50" s="20">
        <v>875</v>
      </c>
      <c r="K50" s="22">
        <v>0.46971428571428575</v>
      </c>
      <c r="L50" s="35">
        <v>0</v>
      </c>
      <c r="M50" s="29"/>
      <c r="N50" s="29"/>
      <c r="O50" s="18">
        <v>2</v>
      </c>
      <c r="P50" s="19" t="s">
        <v>35</v>
      </c>
      <c r="Q50" s="20">
        <v>12158</v>
      </c>
      <c r="R50" s="21">
        <v>3.880353119155374E-2</v>
      </c>
      <c r="S50" s="20">
        <v>8757</v>
      </c>
      <c r="T50" s="21">
        <v>3.2286489595469495E-2</v>
      </c>
      <c r="U50" s="22">
        <v>0.38837501427429477</v>
      </c>
      <c r="V50" s="35">
        <v>0</v>
      </c>
    </row>
    <row r="51" spans="2:22" ht="15" thickBot="1" x14ac:dyDescent="0.25">
      <c r="B51" s="12">
        <v>3</v>
      </c>
      <c r="C51" s="13" t="s">
        <v>87</v>
      </c>
      <c r="D51" s="14">
        <v>722</v>
      </c>
      <c r="E51" s="15">
        <v>2.3907284768211922E-2</v>
      </c>
      <c r="F51" s="14">
        <v>344</v>
      </c>
      <c r="G51" s="15">
        <v>1.3750649558300356E-2</v>
      </c>
      <c r="H51" s="16">
        <v>1.0988372093023258</v>
      </c>
      <c r="I51" s="34">
        <v>12</v>
      </c>
      <c r="J51" s="14">
        <v>458</v>
      </c>
      <c r="K51" s="16">
        <v>0.57641921397379914</v>
      </c>
      <c r="L51" s="34">
        <v>6</v>
      </c>
      <c r="M51" s="29"/>
      <c r="N51" s="29"/>
      <c r="O51" s="12">
        <v>3</v>
      </c>
      <c r="P51" s="13" t="s">
        <v>38</v>
      </c>
      <c r="Q51" s="14">
        <v>8092</v>
      </c>
      <c r="R51" s="15">
        <v>2.5826466063666134E-2</v>
      </c>
      <c r="S51" s="14">
        <v>6330</v>
      </c>
      <c r="T51" s="15">
        <v>2.3338298405769314E-2</v>
      </c>
      <c r="U51" s="16">
        <v>0.27835703001579781</v>
      </c>
      <c r="V51" s="34">
        <v>2</v>
      </c>
    </row>
    <row r="52" spans="2:22" ht="15" thickBot="1" x14ac:dyDescent="0.25">
      <c r="B52" s="18">
        <v>4</v>
      </c>
      <c r="C52" s="19" t="s">
        <v>51</v>
      </c>
      <c r="D52" s="20">
        <v>634</v>
      </c>
      <c r="E52" s="21">
        <v>2.0993377483443709E-2</v>
      </c>
      <c r="F52" s="20">
        <v>356</v>
      </c>
      <c r="G52" s="21">
        <v>1.4230323380101531E-2</v>
      </c>
      <c r="H52" s="22">
        <v>0.7808988764044944</v>
      </c>
      <c r="I52" s="35">
        <v>9</v>
      </c>
      <c r="J52" s="20">
        <v>543</v>
      </c>
      <c r="K52" s="22">
        <v>0.16758747697974208</v>
      </c>
      <c r="L52" s="35">
        <v>3</v>
      </c>
      <c r="M52" s="29"/>
      <c r="N52" s="29"/>
      <c r="O52" s="18">
        <v>4</v>
      </c>
      <c r="P52" s="19" t="s">
        <v>40</v>
      </c>
      <c r="Q52" s="20">
        <v>6432</v>
      </c>
      <c r="R52" s="21">
        <v>2.0528402091139465E-2</v>
      </c>
      <c r="S52" s="20">
        <v>5730</v>
      </c>
      <c r="T52" s="21">
        <v>2.1126137419440472E-2</v>
      </c>
      <c r="U52" s="22">
        <v>0.1225130890052355</v>
      </c>
      <c r="V52" s="35">
        <v>2</v>
      </c>
    </row>
    <row r="53" spans="2:22" ht="15" thickBot="1" x14ac:dyDescent="0.25">
      <c r="B53" s="12">
        <v>5</v>
      </c>
      <c r="C53" s="13" t="s">
        <v>58</v>
      </c>
      <c r="D53" s="14">
        <v>599</v>
      </c>
      <c r="E53" s="15">
        <v>1.9834437086092716E-2</v>
      </c>
      <c r="F53" s="14">
        <v>489</v>
      </c>
      <c r="G53" s="15">
        <v>1.9546708238397891E-2</v>
      </c>
      <c r="H53" s="16">
        <v>0.22494887525562368</v>
      </c>
      <c r="I53" s="34">
        <v>2</v>
      </c>
      <c r="J53" s="14">
        <v>671</v>
      </c>
      <c r="K53" s="16">
        <v>-0.10730253353204178</v>
      </c>
      <c r="L53" s="34">
        <v>-2</v>
      </c>
      <c r="M53" s="29"/>
      <c r="N53" s="29"/>
      <c r="O53" s="12">
        <v>5</v>
      </c>
      <c r="P53" s="13" t="s">
        <v>52</v>
      </c>
      <c r="Q53" s="14">
        <v>5981</v>
      </c>
      <c r="R53" s="15">
        <v>1.9088988325109631E-2</v>
      </c>
      <c r="S53" s="14">
        <v>5023</v>
      </c>
      <c r="T53" s="15">
        <v>1.8519474390549649E-2</v>
      </c>
      <c r="U53" s="16">
        <v>0.19072267569181767</v>
      </c>
      <c r="V53" s="34">
        <v>5</v>
      </c>
    </row>
    <row r="54" spans="2:22" ht="15" thickBot="1" x14ac:dyDescent="0.25">
      <c r="B54" s="18">
        <v>6</v>
      </c>
      <c r="C54" s="19" t="s">
        <v>43</v>
      </c>
      <c r="D54" s="20">
        <v>566</v>
      </c>
      <c r="E54" s="21">
        <v>1.8741721854304637E-2</v>
      </c>
      <c r="F54" s="20">
        <v>365</v>
      </c>
      <c r="G54" s="21">
        <v>1.4590078746452413E-2</v>
      </c>
      <c r="H54" s="22">
        <v>0.55068493150684938</v>
      </c>
      <c r="I54" s="35">
        <v>6</v>
      </c>
      <c r="J54" s="20">
        <v>415</v>
      </c>
      <c r="K54" s="22">
        <v>0.36385542168674689</v>
      </c>
      <c r="L54" s="35">
        <v>9</v>
      </c>
      <c r="M54" s="29"/>
      <c r="N54" s="29"/>
      <c r="O54" s="18">
        <v>6</v>
      </c>
      <c r="P54" s="19" t="s">
        <v>51</v>
      </c>
      <c r="Q54" s="20">
        <v>5936</v>
      </c>
      <c r="R54" s="21">
        <v>1.8945366108986922E-2</v>
      </c>
      <c r="S54" s="20">
        <v>5325</v>
      </c>
      <c r="T54" s="21">
        <v>1.96329287536685E-2</v>
      </c>
      <c r="U54" s="22">
        <v>0.11474178403755864</v>
      </c>
      <c r="V54" s="35">
        <v>2</v>
      </c>
    </row>
    <row r="55" spans="2:22" ht="15" thickBot="1" x14ac:dyDescent="0.25">
      <c r="B55" s="12">
        <v>7</v>
      </c>
      <c r="C55" s="13" t="s">
        <v>40</v>
      </c>
      <c r="D55" s="14">
        <v>563</v>
      </c>
      <c r="E55" s="15">
        <v>1.8642384105960266E-2</v>
      </c>
      <c r="F55" s="14">
        <v>519</v>
      </c>
      <c r="G55" s="15">
        <v>2.0745892792900827E-2</v>
      </c>
      <c r="H55" s="16">
        <v>8.4778420038535751E-2</v>
      </c>
      <c r="I55" s="34">
        <v>-3</v>
      </c>
      <c r="J55" s="14">
        <v>666</v>
      </c>
      <c r="K55" s="16">
        <v>-0.15465465465465467</v>
      </c>
      <c r="L55" s="34">
        <v>-3</v>
      </c>
      <c r="M55" s="29"/>
      <c r="N55" s="29"/>
      <c r="O55" s="12">
        <v>7</v>
      </c>
      <c r="P55" s="13" t="s">
        <v>81</v>
      </c>
      <c r="Q55" s="14">
        <v>5891</v>
      </c>
      <c r="R55" s="15">
        <v>1.8801743892864209E-2</v>
      </c>
      <c r="S55" s="14">
        <v>2960</v>
      </c>
      <c r="T55" s="15">
        <v>1.0913327532555635E-2</v>
      </c>
      <c r="U55" s="16">
        <v>0.99020270270270272</v>
      </c>
      <c r="V55" s="34">
        <v>11</v>
      </c>
    </row>
    <row r="56" spans="2:22" ht="15" thickBot="1" x14ac:dyDescent="0.25">
      <c r="B56" s="18">
        <v>8</v>
      </c>
      <c r="C56" s="19" t="s">
        <v>52</v>
      </c>
      <c r="D56" s="20">
        <v>528</v>
      </c>
      <c r="E56" s="21">
        <v>1.7483443708609273E-2</v>
      </c>
      <c r="F56" s="20">
        <v>146</v>
      </c>
      <c r="G56" s="21">
        <v>5.8360314985809649E-3</v>
      </c>
      <c r="H56" s="22">
        <v>2.6164383561643834</v>
      </c>
      <c r="I56" s="35">
        <v>39</v>
      </c>
      <c r="J56" s="20">
        <v>608</v>
      </c>
      <c r="K56" s="22">
        <v>-0.13157894736842102</v>
      </c>
      <c r="L56" s="35">
        <v>-3</v>
      </c>
      <c r="M56" s="29"/>
      <c r="N56" s="29"/>
      <c r="O56" s="18">
        <v>8</v>
      </c>
      <c r="P56" s="19" t="s">
        <v>87</v>
      </c>
      <c r="Q56" s="20">
        <v>5755</v>
      </c>
      <c r="R56" s="21">
        <v>1.8367685639693352E-2</v>
      </c>
      <c r="S56" s="20">
        <v>5429</v>
      </c>
      <c r="T56" s="21">
        <v>2.0016369991298834E-2</v>
      </c>
      <c r="U56" s="22">
        <v>6.0047890955977179E-2</v>
      </c>
      <c r="V56" s="35">
        <v>-1</v>
      </c>
    </row>
    <row r="57" spans="2:22" ht="15" thickBot="1" x14ac:dyDescent="0.25">
      <c r="B57" s="12">
        <v>9</v>
      </c>
      <c r="C57" s="13" t="s">
        <v>81</v>
      </c>
      <c r="D57" s="14">
        <v>526</v>
      </c>
      <c r="E57" s="15">
        <v>1.7417218543046356E-2</v>
      </c>
      <c r="F57" s="14">
        <v>470</v>
      </c>
      <c r="G57" s="15">
        <v>1.8787224687212695E-2</v>
      </c>
      <c r="H57" s="16">
        <v>0.11914893617021272</v>
      </c>
      <c r="I57" s="34">
        <v>-1</v>
      </c>
      <c r="J57" s="14">
        <v>536</v>
      </c>
      <c r="K57" s="16">
        <v>-1.8656716417910446E-2</v>
      </c>
      <c r="L57" s="34">
        <v>-1</v>
      </c>
      <c r="M57" s="29"/>
      <c r="N57" s="29"/>
      <c r="O57" s="12">
        <v>9</v>
      </c>
      <c r="P57" s="13" t="s">
        <v>58</v>
      </c>
      <c r="Q57" s="14">
        <v>5324</v>
      </c>
      <c r="R57" s="15">
        <v>1.6992103969718054E-2</v>
      </c>
      <c r="S57" s="14">
        <v>6384</v>
      </c>
      <c r="T57" s="15">
        <v>2.3537392894538912E-2</v>
      </c>
      <c r="U57" s="16">
        <v>-0.16604010025062654</v>
      </c>
      <c r="V57" s="34">
        <v>-5</v>
      </c>
    </row>
    <row r="58" spans="2:22" ht="15" thickBot="1" x14ac:dyDescent="0.25">
      <c r="B58" s="18">
        <v>10</v>
      </c>
      <c r="C58" s="19" t="s">
        <v>144</v>
      </c>
      <c r="D58" s="20">
        <v>491</v>
      </c>
      <c r="E58" s="21">
        <v>1.6258278145695363E-2</v>
      </c>
      <c r="F58" s="20">
        <v>182</v>
      </c>
      <c r="G58" s="21">
        <v>7.2750529639844909E-3</v>
      </c>
      <c r="H58" s="22">
        <v>1.697802197802198</v>
      </c>
      <c r="I58" s="35">
        <v>26</v>
      </c>
      <c r="J58" s="20">
        <v>233</v>
      </c>
      <c r="K58" s="22">
        <v>1.107296137339056</v>
      </c>
      <c r="L58" s="35">
        <v>26</v>
      </c>
      <c r="M58" s="29"/>
      <c r="N58" s="29"/>
      <c r="O58" s="18">
        <v>10</v>
      </c>
      <c r="P58" s="19" t="s">
        <v>43</v>
      </c>
      <c r="Q58" s="20">
        <v>5215</v>
      </c>
      <c r="R58" s="21">
        <v>1.6644219046220821E-2</v>
      </c>
      <c r="S58" s="20">
        <v>4198</v>
      </c>
      <c r="T58" s="21">
        <v>1.5477753034347487E-2</v>
      </c>
      <c r="U58" s="22">
        <v>0.24225821819914239</v>
      </c>
      <c r="V58" s="35">
        <v>2</v>
      </c>
    </row>
    <row r="59" spans="2:22" ht="15" thickBot="1" x14ac:dyDescent="0.25">
      <c r="B59" s="12">
        <v>11</v>
      </c>
      <c r="C59" s="13" t="s">
        <v>84</v>
      </c>
      <c r="D59" s="14">
        <v>483</v>
      </c>
      <c r="E59" s="15">
        <v>1.5993377483443708E-2</v>
      </c>
      <c r="F59" s="14">
        <v>317</v>
      </c>
      <c r="G59" s="15">
        <v>1.2671383459247712E-2</v>
      </c>
      <c r="H59" s="16">
        <v>0.52365930599369093</v>
      </c>
      <c r="I59" s="34">
        <v>6</v>
      </c>
      <c r="J59" s="14">
        <v>593</v>
      </c>
      <c r="K59" s="16">
        <v>-0.18549747048903875</v>
      </c>
      <c r="L59" s="34">
        <v>-5</v>
      </c>
      <c r="M59" s="29"/>
      <c r="N59" s="29"/>
      <c r="O59" s="12">
        <v>11</v>
      </c>
      <c r="P59" s="13" t="s">
        <v>84</v>
      </c>
      <c r="Q59" s="14">
        <v>4722</v>
      </c>
      <c r="R59" s="15">
        <v>1.5070757878476455E-2</v>
      </c>
      <c r="S59" s="14">
        <v>3931</v>
      </c>
      <c r="T59" s="15">
        <v>1.4493341395431149E-2</v>
      </c>
      <c r="U59" s="16">
        <v>0.20122106334266099</v>
      </c>
      <c r="V59" s="34">
        <v>3</v>
      </c>
    </row>
    <row r="60" spans="2:22" ht="15" thickBot="1" x14ac:dyDescent="0.25">
      <c r="B60" s="18">
        <v>12</v>
      </c>
      <c r="C60" s="19" t="s">
        <v>110</v>
      </c>
      <c r="D60" s="20">
        <v>422</v>
      </c>
      <c r="E60" s="21">
        <v>1.3973509933774834E-2</v>
      </c>
      <c r="F60" s="20">
        <v>104</v>
      </c>
      <c r="G60" s="21">
        <v>4.157173122276852E-3</v>
      </c>
      <c r="H60" s="22">
        <v>3.0576923076923075</v>
      </c>
      <c r="I60" s="35">
        <v>61</v>
      </c>
      <c r="J60" s="20">
        <v>419</v>
      </c>
      <c r="K60" s="22">
        <v>7.1599045346062429E-3</v>
      </c>
      <c r="L60" s="35">
        <v>2</v>
      </c>
      <c r="M60" s="29"/>
      <c r="N60" s="29"/>
      <c r="O60" s="18">
        <v>12</v>
      </c>
      <c r="P60" s="19" t="s">
        <v>90</v>
      </c>
      <c r="Q60" s="20">
        <v>4499</v>
      </c>
      <c r="R60" s="21">
        <v>1.4359030007468356E-2</v>
      </c>
      <c r="S60" s="20">
        <v>7339</v>
      </c>
      <c r="T60" s="21">
        <v>2.7058415797778991E-2</v>
      </c>
      <c r="U60" s="22">
        <v>-0.38697370213925608</v>
      </c>
      <c r="V60" s="35">
        <v>-9</v>
      </c>
    </row>
    <row r="61" spans="2:22" ht="15" thickBot="1" x14ac:dyDescent="0.25">
      <c r="B61" s="12">
        <v>13</v>
      </c>
      <c r="C61" s="13" t="s">
        <v>36</v>
      </c>
      <c r="D61" s="14">
        <v>406</v>
      </c>
      <c r="E61" s="15">
        <v>1.3443708609271523E-2</v>
      </c>
      <c r="F61" s="14">
        <v>516</v>
      </c>
      <c r="G61" s="15">
        <v>2.0625974337450535E-2</v>
      </c>
      <c r="H61" s="16">
        <v>-0.21317829457364346</v>
      </c>
      <c r="I61" s="34">
        <v>-7</v>
      </c>
      <c r="J61" s="14">
        <v>405</v>
      </c>
      <c r="K61" s="16">
        <v>2.4691358024691024E-3</v>
      </c>
      <c r="L61" s="34">
        <v>3</v>
      </c>
      <c r="M61" s="29"/>
      <c r="N61" s="29"/>
      <c r="O61" s="12">
        <v>13</v>
      </c>
      <c r="P61" s="13" t="s">
        <v>36</v>
      </c>
      <c r="Q61" s="14">
        <v>4409</v>
      </c>
      <c r="R61" s="15">
        <v>1.4071785575222933E-2</v>
      </c>
      <c r="S61" s="14">
        <v>4771</v>
      </c>
      <c r="T61" s="15">
        <v>1.7590366776291534E-2</v>
      </c>
      <c r="U61" s="16">
        <v>-7.5875078599874191E-2</v>
      </c>
      <c r="V61" s="34">
        <v>-2</v>
      </c>
    </row>
    <row r="62" spans="2:22" ht="15" thickBot="1" x14ac:dyDescent="0.25">
      <c r="B62" s="18">
        <v>14</v>
      </c>
      <c r="C62" s="19" t="s">
        <v>116</v>
      </c>
      <c r="D62" s="20">
        <v>402</v>
      </c>
      <c r="E62" s="21">
        <v>1.3311258278145695E-2</v>
      </c>
      <c r="F62" s="20">
        <v>217</v>
      </c>
      <c r="G62" s="21">
        <v>8.6741016109045856E-3</v>
      </c>
      <c r="H62" s="22">
        <v>0.85253456221198154</v>
      </c>
      <c r="I62" s="35">
        <v>13</v>
      </c>
      <c r="J62" s="20">
        <v>426</v>
      </c>
      <c r="K62" s="22">
        <v>-5.633802816901412E-2</v>
      </c>
      <c r="L62" s="35">
        <v>-2</v>
      </c>
      <c r="M62" s="29"/>
      <c r="N62" s="29"/>
      <c r="O62" s="18">
        <v>14</v>
      </c>
      <c r="P62" s="19" t="s">
        <v>37</v>
      </c>
      <c r="Q62" s="20">
        <v>4380</v>
      </c>
      <c r="R62" s="21">
        <v>1.3979229035943853E-2</v>
      </c>
      <c r="S62" s="20">
        <v>5108</v>
      </c>
      <c r="T62" s="21">
        <v>1.8832863863612902E-2</v>
      </c>
      <c r="U62" s="22">
        <v>-0.14252153484729835</v>
      </c>
      <c r="V62" s="35">
        <v>-5</v>
      </c>
    </row>
    <row r="63" spans="2:22" ht="15" thickBot="1" x14ac:dyDescent="0.25">
      <c r="B63" s="12">
        <v>15</v>
      </c>
      <c r="C63" s="13" t="s">
        <v>37</v>
      </c>
      <c r="D63" s="14">
        <v>376</v>
      </c>
      <c r="E63" s="15">
        <v>1.2450331125827815E-2</v>
      </c>
      <c r="F63" s="14">
        <v>457</v>
      </c>
      <c r="G63" s="15">
        <v>1.8267578046928089E-2</v>
      </c>
      <c r="H63" s="16">
        <v>-0.17724288840262581</v>
      </c>
      <c r="I63" s="34">
        <v>-6</v>
      </c>
      <c r="J63" s="14">
        <v>375</v>
      </c>
      <c r="K63" s="16">
        <v>2.666666666666595E-3</v>
      </c>
      <c r="L63" s="34">
        <v>3</v>
      </c>
      <c r="M63" s="29"/>
      <c r="N63" s="29"/>
      <c r="O63" s="12">
        <v>15</v>
      </c>
      <c r="P63" s="13" t="s">
        <v>106</v>
      </c>
      <c r="Q63" s="14">
        <v>4209</v>
      </c>
      <c r="R63" s="15">
        <v>1.3433464614677553E-2</v>
      </c>
      <c r="S63" s="14">
        <v>1797</v>
      </c>
      <c r="T63" s="15">
        <v>6.625422154054891E-3</v>
      </c>
      <c r="U63" s="16">
        <v>1.342237061769616</v>
      </c>
      <c r="V63" s="34">
        <v>31</v>
      </c>
    </row>
    <row r="64" spans="2:22" ht="15" thickBot="1" x14ac:dyDescent="0.25">
      <c r="B64" s="18">
        <v>16</v>
      </c>
      <c r="C64" s="19" t="s">
        <v>145</v>
      </c>
      <c r="D64" s="20">
        <v>366</v>
      </c>
      <c r="E64" s="21">
        <v>1.2119205298013245E-2</v>
      </c>
      <c r="F64" s="20">
        <v>232</v>
      </c>
      <c r="G64" s="21">
        <v>9.2736938881560534E-3</v>
      </c>
      <c r="H64" s="22">
        <v>0.57758620689655182</v>
      </c>
      <c r="I64" s="35">
        <v>9</v>
      </c>
      <c r="J64" s="20">
        <v>228</v>
      </c>
      <c r="K64" s="22">
        <v>0.60526315789473695</v>
      </c>
      <c r="L64" s="35">
        <v>21</v>
      </c>
      <c r="M64" s="29"/>
      <c r="N64" s="29"/>
      <c r="O64" s="18">
        <v>16</v>
      </c>
      <c r="P64" s="19" t="s">
        <v>66</v>
      </c>
      <c r="Q64" s="20">
        <v>4013</v>
      </c>
      <c r="R64" s="21">
        <v>1.2807910073343079E-2</v>
      </c>
      <c r="S64" s="20">
        <v>3937</v>
      </c>
      <c r="T64" s="21">
        <v>1.4515463005294438E-2</v>
      </c>
      <c r="U64" s="22">
        <v>1.9304038608077168E-2</v>
      </c>
      <c r="V64" s="35">
        <v>-3</v>
      </c>
    </row>
    <row r="65" spans="2:22" ht="15" thickBot="1" x14ac:dyDescent="0.25">
      <c r="B65" s="12">
        <v>17</v>
      </c>
      <c r="C65" s="13" t="s">
        <v>109</v>
      </c>
      <c r="D65" s="14">
        <v>361</v>
      </c>
      <c r="E65" s="15">
        <v>1.1953642384105961E-2</v>
      </c>
      <c r="F65" s="14">
        <v>204</v>
      </c>
      <c r="G65" s="15">
        <v>8.1544549706199787E-3</v>
      </c>
      <c r="H65" s="16">
        <v>0.76960784313725483</v>
      </c>
      <c r="I65" s="34">
        <v>14</v>
      </c>
      <c r="J65" s="14">
        <v>305</v>
      </c>
      <c r="K65" s="16">
        <v>0.18360655737704912</v>
      </c>
      <c r="L65" s="34">
        <v>7</v>
      </c>
      <c r="M65" s="29"/>
      <c r="N65" s="29"/>
      <c r="O65" s="12">
        <v>17</v>
      </c>
      <c r="P65" s="13" t="s">
        <v>85</v>
      </c>
      <c r="Q65" s="14">
        <v>3838</v>
      </c>
      <c r="R65" s="15">
        <v>1.224937923286587E-2</v>
      </c>
      <c r="S65" s="14">
        <v>3458</v>
      </c>
      <c r="T65" s="15">
        <v>1.2749421151208577E-2</v>
      </c>
      <c r="U65" s="16">
        <v>0.10989010989010994</v>
      </c>
      <c r="V65" s="34">
        <v>-2</v>
      </c>
    </row>
    <row r="66" spans="2:22" ht="15" thickBot="1" x14ac:dyDescent="0.25">
      <c r="B66" s="18">
        <v>18</v>
      </c>
      <c r="C66" s="19" t="s">
        <v>153</v>
      </c>
      <c r="D66" s="20">
        <v>339</v>
      </c>
      <c r="E66" s="21">
        <v>1.1225165562913907E-2</v>
      </c>
      <c r="F66" s="20">
        <v>198</v>
      </c>
      <c r="G66" s="21">
        <v>7.9146180597193909E-3</v>
      </c>
      <c r="H66" s="22">
        <v>0.71212121212121215</v>
      </c>
      <c r="I66" s="35">
        <v>16</v>
      </c>
      <c r="J66" s="20">
        <v>213</v>
      </c>
      <c r="K66" s="22">
        <v>0.59154929577464799</v>
      </c>
      <c r="L66" s="35">
        <v>24</v>
      </c>
      <c r="M66" s="29"/>
      <c r="N66" s="29"/>
      <c r="O66" s="18">
        <v>18</v>
      </c>
      <c r="P66" s="19" t="s">
        <v>116</v>
      </c>
      <c r="Q66" s="20">
        <v>3626</v>
      </c>
      <c r="R66" s="21">
        <v>1.1572759014687765E-2</v>
      </c>
      <c r="S66" s="20">
        <v>2978</v>
      </c>
      <c r="T66" s="21">
        <v>1.0979692362145502E-2</v>
      </c>
      <c r="U66" s="22">
        <v>0.21759570181329746</v>
      </c>
      <c r="V66" s="35">
        <v>-1</v>
      </c>
    </row>
    <row r="67" spans="2:22" ht="15" thickBot="1" x14ac:dyDescent="0.25">
      <c r="B67" s="12">
        <v>19</v>
      </c>
      <c r="C67" s="13" t="s">
        <v>90</v>
      </c>
      <c r="D67" s="14">
        <v>328</v>
      </c>
      <c r="E67" s="15">
        <v>1.0860927152317882E-2</v>
      </c>
      <c r="F67" s="14">
        <v>661</v>
      </c>
      <c r="G67" s="15">
        <v>2.6422033017548068E-2</v>
      </c>
      <c r="H67" s="16">
        <v>-0.50378214826021184</v>
      </c>
      <c r="I67" s="34">
        <v>-16</v>
      </c>
      <c r="J67" s="14">
        <v>257</v>
      </c>
      <c r="K67" s="16">
        <v>0.27626459143968862</v>
      </c>
      <c r="L67" s="34">
        <v>11</v>
      </c>
      <c r="O67" s="12">
        <v>19</v>
      </c>
      <c r="P67" s="13" t="s">
        <v>92</v>
      </c>
      <c r="Q67" s="14">
        <v>3466</v>
      </c>
      <c r="R67" s="15">
        <v>1.1062102246251461E-2</v>
      </c>
      <c r="S67" s="14">
        <v>149</v>
      </c>
      <c r="T67" s="15">
        <v>5.4935331160499651E-4</v>
      </c>
      <c r="U67" s="16">
        <v>22.261744966442954</v>
      </c>
      <c r="V67" s="34">
        <v>195</v>
      </c>
    </row>
    <row r="68" spans="2:22" ht="15" thickBot="1" x14ac:dyDescent="0.25">
      <c r="B68" s="18">
        <v>20</v>
      </c>
      <c r="C68" s="19" t="s">
        <v>146</v>
      </c>
      <c r="D68" s="20">
        <v>327</v>
      </c>
      <c r="E68" s="21">
        <v>1.0827814569536423E-2</v>
      </c>
      <c r="F68" s="20">
        <v>160</v>
      </c>
      <c r="G68" s="21">
        <v>6.3956509573490023E-3</v>
      </c>
      <c r="H68" s="22">
        <v>1.0437500000000002</v>
      </c>
      <c r="I68" s="35">
        <v>25</v>
      </c>
      <c r="J68" s="20">
        <v>189</v>
      </c>
      <c r="K68" s="22">
        <v>0.73015873015873023</v>
      </c>
      <c r="L68" s="35">
        <v>26</v>
      </c>
      <c r="O68" s="18">
        <v>20</v>
      </c>
      <c r="P68" s="19" t="s">
        <v>109</v>
      </c>
      <c r="Q68" s="20">
        <v>3397</v>
      </c>
      <c r="R68" s="21">
        <v>1.0841881514863304E-2</v>
      </c>
      <c r="S68" s="20">
        <v>2571</v>
      </c>
      <c r="T68" s="21">
        <v>9.479109826419101E-3</v>
      </c>
      <c r="U68" s="22">
        <v>0.32127576818358605</v>
      </c>
      <c r="V68" s="35">
        <v>5</v>
      </c>
    </row>
    <row r="69" spans="2:22" ht="15" thickBot="1" x14ac:dyDescent="0.25">
      <c r="B69" s="96" t="s">
        <v>42</v>
      </c>
      <c r="C69" s="97"/>
      <c r="D69" s="23">
        <f>SUM(D49:D68)</f>
        <v>12183</v>
      </c>
      <c r="E69" s="24">
        <f>D69/D71</f>
        <v>0.40341059602649004</v>
      </c>
      <c r="F69" s="23">
        <f>SUM(F49:F68)</f>
        <v>8718</v>
      </c>
      <c r="G69" s="24">
        <f>F69/F71</f>
        <v>0.34848303153855376</v>
      </c>
      <c r="H69" s="25">
        <f>D69/F69-1</f>
        <v>0.39745354439091529</v>
      </c>
      <c r="I69" s="36"/>
      <c r="J69" s="23">
        <f>SUM(J49:J68)</f>
        <v>10869</v>
      </c>
      <c r="K69" s="24">
        <f>D69/J69-1</f>
        <v>0.12089428650289813</v>
      </c>
      <c r="L69" s="23"/>
      <c r="O69" s="96" t="s">
        <v>42</v>
      </c>
      <c r="P69" s="97"/>
      <c r="Q69" s="23">
        <f>SUM(Q49:Q68)</f>
        <v>122093</v>
      </c>
      <c r="R69" s="24">
        <f>Q69/Q71</f>
        <v>0.38967260517933627</v>
      </c>
      <c r="S69" s="23">
        <f>SUM(S49:S68)</f>
        <v>103207</v>
      </c>
      <c r="T69" s="24">
        <f>S69/S71</f>
        <v>0.38051749819340186</v>
      </c>
      <c r="U69" s="25">
        <f>Q69/S69-1</f>
        <v>0.18299146375730335</v>
      </c>
      <c r="V69" s="36"/>
    </row>
    <row r="70" spans="2:22" ht="15" thickBot="1" x14ac:dyDescent="0.25">
      <c r="B70" s="96" t="s">
        <v>12</v>
      </c>
      <c r="C70" s="97"/>
      <c r="D70" s="23">
        <f>D71-SUM(D49:D68)</f>
        <v>18017</v>
      </c>
      <c r="E70" s="24">
        <f>D70/D71</f>
        <v>0.5965894039735099</v>
      </c>
      <c r="F70" s="23">
        <f>F71-SUM(F49:F68)</f>
        <v>16299</v>
      </c>
      <c r="G70" s="24">
        <f>F70/F71</f>
        <v>0.65151696846144624</v>
      </c>
      <c r="H70" s="25">
        <f>D70/F70-1</f>
        <v>0.10540523958525072</v>
      </c>
      <c r="I70" s="36"/>
      <c r="J70" s="23">
        <f>J71-SUM(J49:J68)</f>
        <v>18581</v>
      </c>
      <c r="K70" s="24">
        <f>D70/J70-1</f>
        <v>-3.0353586997470483E-2</v>
      </c>
      <c r="L70" s="59"/>
      <c r="O70" s="96" t="s">
        <v>12</v>
      </c>
      <c r="P70" s="97"/>
      <c r="Q70" s="23">
        <f>Q71-SUM(Q49:Q68)</f>
        <v>191229</v>
      </c>
      <c r="R70" s="24">
        <f>Q70/Q71</f>
        <v>0.61032739482066367</v>
      </c>
      <c r="S70" s="23">
        <f>S71-SUM(S49:S68)</f>
        <v>168021</v>
      </c>
      <c r="T70" s="24">
        <f>S70/S71</f>
        <v>0.61948250180659814</v>
      </c>
      <c r="U70" s="25">
        <f>Q70/S70-1</f>
        <v>0.13812559144392655</v>
      </c>
      <c r="V70" s="36"/>
    </row>
    <row r="71" spans="2:22" ht="15" thickBot="1" x14ac:dyDescent="0.25">
      <c r="B71" s="98" t="s">
        <v>34</v>
      </c>
      <c r="C71" s="99"/>
      <c r="D71" s="26">
        <v>30200</v>
      </c>
      <c r="E71" s="27">
        <v>1</v>
      </c>
      <c r="F71" s="26">
        <v>25017</v>
      </c>
      <c r="G71" s="27">
        <v>1</v>
      </c>
      <c r="H71" s="28">
        <v>0.20717911819962431</v>
      </c>
      <c r="I71" s="38"/>
      <c r="J71" s="26">
        <v>29450</v>
      </c>
      <c r="K71" s="28">
        <v>2.5466893039049143E-2</v>
      </c>
      <c r="L71" s="26"/>
      <c r="M71" s="29"/>
      <c r="O71" s="98" t="s">
        <v>34</v>
      </c>
      <c r="P71" s="99"/>
      <c r="Q71" s="26">
        <v>313322</v>
      </c>
      <c r="R71" s="27">
        <v>1</v>
      </c>
      <c r="S71" s="26">
        <v>271228</v>
      </c>
      <c r="T71" s="27">
        <v>1</v>
      </c>
      <c r="U71" s="28">
        <v>0.15519784093087741</v>
      </c>
      <c r="V71" s="38"/>
    </row>
    <row r="72" spans="2:22" x14ac:dyDescent="0.2">
      <c r="B72" s="30" t="s">
        <v>69</v>
      </c>
      <c r="O72" s="30" t="s">
        <v>69</v>
      </c>
    </row>
    <row r="73" spans="2:22" x14ac:dyDescent="0.2">
      <c r="B73" s="31" t="s">
        <v>68</v>
      </c>
      <c r="O73" s="31" t="s">
        <v>68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3" customWidth="1"/>
    <col min="2" max="2" width="8.140625" style="3" customWidth="1"/>
    <col min="3" max="3" width="21.28515625" style="3" customWidth="1"/>
    <col min="4" max="9" width="8.85546875" style="3" customWidth="1"/>
    <col min="10" max="10" width="9.42578125" style="3" customWidth="1"/>
    <col min="11" max="12" width="11.28515625" style="3" customWidth="1"/>
    <col min="13" max="14" width="8.85546875" style="3" customWidth="1"/>
    <col min="15" max="15" width="13.28515625" style="3" customWidth="1"/>
    <col min="16" max="16" width="9.42578125" style="3" customWidth="1"/>
    <col min="17" max="17" width="20.85546875" style="3" customWidth="1"/>
    <col min="18" max="22" width="11" style="3" customWidth="1"/>
    <col min="23" max="23" width="11.7109375" style="3" customWidth="1"/>
    <col min="24" max="16384" width="9.140625" style="3"/>
  </cols>
  <sheetData>
    <row r="1" spans="2:15" s="32" customFormat="1" ht="12.75" x14ac:dyDescent="0.2">
      <c r="B1" s="32" t="s">
        <v>3</v>
      </c>
      <c r="D1" s="87"/>
      <c r="O1" s="88">
        <v>45265</v>
      </c>
    </row>
    <row r="2" spans="2:15" ht="14.45" customHeight="1" x14ac:dyDescent="0.2">
      <c r="B2" s="100" t="s">
        <v>65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2:15" ht="14.45" customHeight="1" x14ac:dyDescent="0.2">
      <c r="B3" s="95" t="s">
        <v>14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5" ht="14.45" customHeight="1" thickBo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</v>
      </c>
    </row>
    <row r="5" spans="2:15" ht="14.45" customHeight="1" x14ac:dyDescent="0.2">
      <c r="B5" s="119" t="s">
        <v>0</v>
      </c>
      <c r="C5" s="121" t="s">
        <v>1</v>
      </c>
      <c r="D5" s="102" t="s">
        <v>124</v>
      </c>
      <c r="E5" s="102"/>
      <c r="F5" s="102"/>
      <c r="G5" s="102"/>
      <c r="H5" s="125"/>
      <c r="I5" s="126" t="s">
        <v>118</v>
      </c>
      <c r="J5" s="125"/>
      <c r="K5" s="126" t="s">
        <v>128</v>
      </c>
      <c r="L5" s="102"/>
      <c r="M5" s="102"/>
      <c r="N5" s="102"/>
      <c r="O5" s="103"/>
    </row>
    <row r="6" spans="2:15" ht="14.45" customHeight="1" thickBot="1" x14ac:dyDescent="0.25">
      <c r="B6" s="120"/>
      <c r="C6" s="122"/>
      <c r="D6" s="123" t="s">
        <v>125</v>
      </c>
      <c r="E6" s="123"/>
      <c r="F6" s="123"/>
      <c r="G6" s="123"/>
      <c r="H6" s="124"/>
      <c r="I6" s="127" t="s">
        <v>119</v>
      </c>
      <c r="J6" s="124"/>
      <c r="K6" s="127" t="s">
        <v>129</v>
      </c>
      <c r="L6" s="123"/>
      <c r="M6" s="123"/>
      <c r="N6" s="123"/>
      <c r="O6" s="128"/>
    </row>
    <row r="7" spans="2:15" ht="14.45" customHeight="1" x14ac:dyDescent="0.2">
      <c r="B7" s="120"/>
      <c r="C7" s="122"/>
      <c r="D7" s="109">
        <v>2023</v>
      </c>
      <c r="E7" s="110"/>
      <c r="F7" s="109">
        <v>2022</v>
      </c>
      <c r="G7" s="110"/>
      <c r="H7" s="104" t="s">
        <v>5</v>
      </c>
      <c r="I7" s="129">
        <v>2023</v>
      </c>
      <c r="J7" s="129" t="s">
        <v>127</v>
      </c>
      <c r="K7" s="109">
        <v>2023</v>
      </c>
      <c r="L7" s="110"/>
      <c r="M7" s="109">
        <v>2022</v>
      </c>
      <c r="N7" s="110"/>
      <c r="O7" s="104" t="s">
        <v>5</v>
      </c>
    </row>
    <row r="8" spans="2:15" ht="14.45" customHeight="1" thickBot="1" x14ac:dyDescent="0.25">
      <c r="B8" s="117" t="s">
        <v>6</v>
      </c>
      <c r="C8" s="113" t="s">
        <v>7</v>
      </c>
      <c r="D8" s="111"/>
      <c r="E8" s="112"/>
      <c r="F8" s="111"/>
      <c r="G8" s="112"/>
      <c r="H8" s="105"/>
      <c r="I8" s="130"/>
      <c r="J8" s="130"/>
      <c r="K8" s="111"/>
      <c r="L8" s="112"/>
      <c r="M8" s="111"/>
      <c r="N8" s="112"/>
      <c r="O8" s="105"/>
    </row>
    <row r="9" spans="2:15" ht="14.45" customHeight="1" x14ac:dyDescent="0.2">
      <c r="B9" s="117"/>
      <c r="C9" s="113"/>
      <c r="D9" s="6" t="s">
        <v>8</v>
      </c>
      <c r="E9" s="7" t="s">
        <v>2</v>
      </c>
      <c r="F9" s="6" t="s">
        <v>8</v>
      </c>
      <c r="G9" s="7" t="s">
        <v>2</v>
      </c>
      <c r="H9" s="115" t="s">
        <v>9</v>
      </c>
      <c r="I9" s="8" t="s">
        <v>8</v>
      </c>
      <c r="J9" s="131" t="s">
        <v>126</v>
      </c>
      <c r="K9" s="6" t="s">
        <v>8</v>
      </c>
      <c r="L9" s="7" t="s">
        <v>2</v>
      </c>
      <c r="M9" s="6" t="s">
        <v>8</v>
      </c>
      <c r="N9" s="7" t="s">
        <v>2</v>
      </c>
      <c r="O9" s="115" t="s">
        <v>9</v>
      </c>
    </row>
    <row r="10" spans="2:15" ht="14.45" customHeight="1" thickBot="1" x14ac:dyDescent="0.25">
      <c r="B10" s="118"/>
      <c r="C10" s="114"/>
      <c r="D10" s="9" t="s">
        <v>10</v>
      </c>
      <c r="E10" s="10" t="s">
        <v>11</v>
      </c>
      <c r="F10" s="9" t="s">
        <v>10</v>
      </c>
      <c r="G10" s="10" t="s">
        <v>11</v>
      </c>
      <c r="H10" s="116"/>
      <c r="I10" s="11" t="s">
        <v>10</v>
      </c>
      <c r="J10" s="132"/>
      <c r="K10" s="9" t="s">
        <v>10</v>
      </c>
      <c r="L10" s="10" t="s">
        <v>11</v>
      </c>
      <c r="M10" s="9" t="s">
        <v>10</v>
      </c>
      <c r="N10" s="10" t="s">
        <v>11</v>
      </c>
      <c r="O10" s="116"/>
    </row>
    <row r="11" spans="2:15" ht="14.45" customHeight="1" thickBot="1" x14ac:dyDescent="0.25">
      <c r="B11" s="12">
        <v>1</v>
      </c>
      <c r="C11" s="13" t="s">
        <v>24</v>
      </c>
      <c r="D11" s="14">
        <v>1241</v>
      </c>
      <c r="E11" s="15">
        <v>0.22654253377144942</v>
      </c>
      <c r="F11" s="14">
        <v>1036</v>
      </c>
      <c r="G11" s="15">
        <v>0.18764716536859263</v>
      </c>
      <c r="H11" s="16">
        <v>0.19787644787644787</v>
      </c>
      <c r="I11" s="14">
        <v>1096</v>
      </c>
      <c r="J11" s="16">
        <v>0.1322992700729928</v>
      </c>
      <c r="K11" s="14">
        <v>11950</v>
      </c>
      <c r="L11" s="15">
        <v>0.20517487079992444</v>
      </c>
      <c r="M11" s="14">
        <v>11745</v>
      </c>
      <c r="N11" s="15">
        <v>0.2078577117069286</v>
      </c>
      <c r="O11" s="16">
        <v>1.7454235845040467E-2</v>
      </c>
    </row>
    <row r="12" spans="2:15" ht="14.45" customHeight="1" thickBot="1" x14ac:dyDescent="0.25">
      <c r="B12" s="18">
        <v>2</v>
      </c>
      <c r="C12" s="19" t="s">
        <v>21</v>
      </c>
      <c r="D12" s="20">
        <v>663</v>
      </c>
      <c r="E12" s="21">
        <v>0.12102957283680175</v>
      </c>
      <c r="F12" s="20">
        <v>690</v>
      </c>
      <c r="G12" s="21">
        <v>0.12497735917406266</v>
      </c>
      <c r="H12" s="22">
        <v>-3.9130434782608692E-2</v>
      </c>
      <c r="I12" s="20">
        <v>669</v>
      </c>
      <c r="J12" s="22">
        <v>-8.9686098654708779E-3</v>
      </c>
      <c r="K12" s="20">
        <v>8490</v>
      </c>
      <c r="L12" s="21">
        <v>0.1457685902168501</v>
      </c>
      <c r="M12" s="20">
        <v>8006</v>
      </c>
      <c r="N12" s="21">
        <v>0.14168657640916732</v>
      </c>
      <c r="O12" s="22">
        <v>6.0454659005745759E-2</v>
      </c>
    </row>
    <row r="13" spans="2:15" ht="14.45" customHeight="1" thickBot="1" x14ac:dyDescent="0.25">
      <c r="B13" s="12">
        <v>3</v>
      </c>
      <c r="C13" s="13" t="s">
        <v>26</v>
      </c>
      <c r="D13" s="14">
        <v>663</v>
      </c>
      <c r="E13" s="15">
        <v>0.12102957283680175</v>
      </c>
      <c r="F13" s="14">
        <v>791</v>
      </c>
      <c r="G13" s="15">
        <v>0.14327114653142548</v>
      </c>
      <c r="H13" s="16">
        <v>-0.16182048040455121</v>
      </c>
      <c r="I13" s="14">
        <v>722</v>
      </c>
      <c r="J13" s="16">
        <v>-8.1717451523545703E-2</v>
      </c>
      <c r="K13" s="14">
        <v>7102</v>
      </c>
      <c r="L13" s="15">
        <v>0.12193740020259945</v>
      </c>
      <c r="M13" s="14">
        <v>6078</v>
      </c>
      <c r="N13" s="15">
        <v>0.10756570215025218</v>
      </c>
      <c r="O13" s="16">
        <v>0.16847647252385656</v>
      </c>
    </row>
    <row r="14" spans="2:15" ht="14.45" customHeight="1" thickBot="1" x14ac:dyDescent="0.25">
      <c r="B14" s="18">
        <v>4</v>
      </c>
      <c r="C14" s="19" t="s">
        <v>19</v>
      </c>
      <c r="D14" s="20">
        <v>445</v>
      </c>
      <c r="E14" s="21">
        <v>8.1234027017159552E-2</v>
      </c>
      <c r="F14" s="20">
        <v>460</v>
      </c>
      <c r="G14" s="21">
        <v>8.3318239449375109E-2</v>
      </c>
      <c r="H14" s="22">
        <v>-3.2608695652173947E-2</v>
      </c>
      <c r="I14" s="20">
        <v>532</v>
      </c>
      <c r="J14" s="22">
        <v>-0.1635338345864662</v>
      </c>
      <c r="K14" s="20">
        <v>6183</v>
      </c>
      <c r="L14" s="21">
        <v>0.10615868001304878</v>
      </c>
      <c r="M14" s="20">
        <v>4225</v>
      </c>
      <c r="N14" s="21">
        <v>7.4772144058047954E-2</v>
      </c>
      <c r="O14" s="22">
        <v>0.46343195266272197</v>
      </c>
    </row>
    <row r="15" spans="2:15" ht="14.45" customHeight="1" thickBot="1" x14ac:dyDescent="0.25">
      <c r="B15" s="12">
        <v>5</v>
      </c>
      <c r="C15" s="13" t="s">
        <v>18</v>
      </c>
      <c r="D15" s="14">
        <v>540</v>
      </c>
      <c r="E15" s="15">
        <v>9.8576122672508218E-2</v>
      </c>
      <c r="F15" s="14">
        <v>399</v>
      </c>
      <c r="G15" s="15">
        <v>7.2269516391957972E-2</v>
      </c>
      <c r="H15" s="16">
        <v>0.35338345864661647</v>
      </c>
      <c r="I15" s="14">
        <v>487</v>
      </c>
      <c r="J15" s="16">
        <v>0.10882956878850103</v>
      </c>
      <c r="K15" s="14">
        <v>5037</v>
      </c>
      <c r="L15" s="15">
        <v>8.6482495750562299E-2</v>
      </c>
      <c r="M15" s="14">
        <v>3908</v>
      </c>
      <c r="N15" s="15">
        <v>6.9162021060083179E-2</v>
      </c>
      <c r="O15" s="16">
        <v>0.28889457523029693</v>
      </c>
    </row>
    <row r="16" spans="2:15" ht="14.45" customHeight="1" thickBot="1" x14ac:dyDescent="0.25">
      <c r="B16" s="18">
        <v>6</v>
      </c>
      <c r="C16" s="19" t="s">
        <v>31</v>
      </c>
      <c r="D16" s="20">
        <v>516</v>
      </c>
      <c r="E16" s="21">
        <v>9.419496166484119E-2</v>
      </c>
      <c r="F16" s="20">
        <v>645</v>
      </c>
      <c r="G16" s="21">
        <v>0.1168266618366238</v>
      </c>
      <c r="H16" s="22">
        <v>-0.19999999999999996</v>
      </c>
      <c r="I16" s="20">
        <v>529</v>
      </c>
      <c r="J16" s="22">
        <v>-2.457466918714557E-2</v>
      </c>
      <c r="K16" s="20">
        <v>4942</v>
      </c>
      <c r="L16" s="21">
        <v>8.4851398451316035E-2</v>
      </c>
      <c r="M16" s="20">
        <v>5292</v>
      </c>
      <c r="N16" s="21">
        <v>9.3655428723121853E-2</v>
      </c>
      <c r="O16" s="22">
        <v>-6.6137566137566162E-2</v>
      </c>
    </row>
    <row r="17" spans="2:23" ht="14.45" customHeight="1" thickBot="1" x14ac:dyDescent="0.25">
      <c r="B17" s="12">
        <v>7</v>
      </c>
      <c r="C17" s="13" t="s">
        <v>49</v>
      </c>
      <c r="D17" s="14">
        <v>493</v>
      </c>
      <c r="E17" s="15">
        <v>8.9996349032493608E-2</v>
      </c>
      <c r="F17" s="14">
        <v>551</v>
      </c>
      <c r="G17" s="15">
        <v>9.9800760731751495E-2</v>
      </c>
      <c r="H17" s="16">
        <v>-0.10526315789473684</v>
      </c>
      <c r="I17" s="14">
        <v>413</v>
      </c>
      <c r="J17" s="16">
        <v>0.19370460048426152</v>
      </c>
      <c r="K17" s="14">
        <v>4803</v>
      </c>
      <c r="L17" s="15">
        <v>8.2464845560839925E-2</v>
      </c>
      <c r="M17" s="14">
        <v>6426</v>
      </c>
      <c r="N17" s="15">
        <v>0.11372444916379082</v>
      </c>
      <c r="O17" s="16">
        <v>-0.25256769374416432</v>
      </c>
    </row>
    <row r="18" spans="2:23" ht="14.45" customHeight="1" thickBot="1" x14ac:dyDescent="0.25">
      <c r="B18" s="18">
        <v>8</v>
      </c>
      <c r="C18" s="19" t="s">
        <v>20</v>
      </c>
      <c r="D18" s="20">
        <v>284</v>
      </c>
      <c r="E18" s="21">
        <v>5.1843738590726544E-2</v>
      </c>
      <c r="F18" s="20">
        <v>361</v>
      </c>
      <c r="G18" s="21">
        <v>6.5386705307009602E-2</v>
      </c>
      <c r="H18" s="22">
        <v>-0.21329639889196672</v>
      </c>
      <c r="I18" s="20">
        <v>361</v>
      </c>
      <c r="J18" s="22">
        <v>-0.21329639889196672</v>
      </c>
      <c r="K18" s="20">
        <v>2818</v>
      </c>
      <c r="L18" s="21">
        <v>4.8383496729220682E-2</v>
      </c>
      <c r="M18" s="20">
        <v>3651</v>
      </c>
      <c r="N18" s="21">
        <v>6.4613750995487121E-2</v>
      </c>
      <c r="O18" s="22">
        <v>-0.22815666940564228</v>
      </c>
    </row>
    <row r="19" spans="2:23" ht="14.45" customHeight="1" thickBot="1" x14ac:dyDescent="0.25">
      <c r="B19" s="12">
        <v>9</v>
      </c>
      <c r="C19" s="13" t="s">
        <v>27</v>
      </c>
      <c r="D19" s="14">
        <v>158</v>
      </c>
      <c r="E19" s="15">
        <v>2.8842643300474625E-2</v>
      </c>
      <c r="F19" s="14">
        <v>211</v>
      </c>
      <c r="G19" s="15">
        <v>3.8217714182213369E-2</v>
      </c>
      <c r="H19" s="16">
        <v>-0.25118483412322279</v>
      </c>
      <c r="I19" s="14">
        <v>185</v>
      </c>
      <c r="J19" s="16">
        <v>-0.1459459459459459</v>
      </c>
      <c r="K19" s="14">
        <v>1919</v>
      </c>
      <c r="L19" s="15">
        <v>3.2948165444774483E-2</v>
      </c>
      <c r="M19" s="14">
        <v>2352</v>
      </c>
      <c r="N19" s="15">
        <v>4.1624634988054153E-2</v>
      </c>
      <c r="O19" s="16">
        <v>-0.18409863945578231</v>
      </c>
    </row>
    <row r="20" spans="2:23" ht="14.45" customHeight="1" thickBot="1" x14ac:dyDescent="0.25">
      <c r="B20" s="18">
        <v>10</v>
      </c>
      <c r="C20" s="19" t="s">
        <v>28</v>
      </c>
      <c r="D20" s="20">
        <v>150</v>
      </c>
      <c r="E20" s="21">
        <v>2.7382256297918947E-2</v>
      </c>
      <c r="F20" s="20">
        <v>58</v>
      </c>
      <c r="G20" s="21">
        <v>1.050534323492121E-2</v>
      </c>
      <c r="H20" s="22">
        <v>1.5862068965517242</v>
      </c>
      <c r="I20" s="20">
        <v>146</v>
      </c>
      <c r="J20" s="22">
        <v>2.7397260273972712E-2</v>
      </c>
      <c r="K20" s="20">
        <v>1642</v>
      </c>
      <c r="L20" s="21">
        <v>2.8192229109077486E-2</v>
      </c>
      <c r="M20" s="20">
        <v>1257</v>
      </c>
      <c r="N20" s="21">
        <v>2.2245818954074861E-2</v>
      </c>
      <c r="O20" s="22">
        <v>0.3062848050914877</v>
      </c>
    </row>
    <row r="21" spans="2:23" ht="14.45" customHeight="1" thickBot="1" x14ac:dyDescent="0.25">
      <c r="B21" s="12">
        <v>11</v>
      </c>
      <c r="C21" s="13" t="s">
        <v>53</v>
      </c>
      <c r="D21" s="14">
        <v>54</v>
      </c>
      <c r="E21" s="15">
        <v>9.8576122672508221E-3</v>
      </c>
      <c r="F21" s="14">
        <v>70</v>
      </c>
      <c r="G21" s="15">
        <v>1.2678862524904909E-2</v>
      </c>
      <c r="H21" s="16">
        <v>-0.22857142857142854</v>
      </c>
      <c r="I21" s="14">
        <v>69</v>
      </c>
      <c r="J21" s="16">
        <v>-0.21739130434782605</v>
      </c>
      <c r="K21" s="14">
        <v>732</v>
      </c>
      <c r="L21" s="15">
        <v>1.2568033926823824E-2</v>
      </c>
      <c r="M21" s="14">
        <v>631</v>
      </c>
      <c r="N21" s="15">
        <v>1.1167153349261128E-2</v>
      </c>
      <c r="O21" s="16">
        <v>0.1600633914421552</v>
      </c>
    </row>
    <row r="22" spans="2:23" ht="14.45" customHeight="1" thickBot="1" x14ac:dyDescent="0.25">
      <c r="B22" s="18">
        <v>12</v>
      </c>
      <c r="C22" s="19" t="s">
        <v>83</v>
      </c>
      <c r="D22" s="20">
        <v>61</v>
      </c>
      <c r="E22" s="21">
        <v>1.113545089448704E-2</v>
      </c>
      <c r="F22" s="20">
        <v>32</v>
      </c>
      <c r="G22" s="21">
        <v>5.7960514399565295E-3</v>
      </c>
      <c r="H22" s="22">
        <v>0.90625</v>
      </c>
      <c r="I22" s="20">
        <v>54</v>
      </c>
      <c r="J22" s="22">
        <v>0.12962962962962954</v>
      </c>
      <c r="K22" s="20">
        <v>481</v>
      </c>
      <c r="L22" s="21">
        <v>8.2585031677626496E-3</v>
      </c>
      <c r="M22" s="20">
        <v>389</v>
      </c>
      <c r="N22" s="21">
        <v>6.8843465180072564E-3</v>
      </c>
      <c r="O22" s="22">
        <v>0.236503856041131</v>
      </c>
    </row>
    <row r="23" spans="2:23" ht="14.45" customHeight="1" thickBot="1" x14ac:dyDescent="0.25">
      <c r="B23" s="12">
        <v>13</v>
      </c>
      <c r="C23" s="13" t="s">
        <v>30</v>
      </c>
      <c r="D23" s="14">
        <v>43</v>
      </c>
      <c r="E23" s="15">
        <v>7.8495801387367652E-3</v>
      </c>
      <c r="F23" s="14">
        <v>34</v>
      </c>
      <c r="G23" s="15">
        <v>6.1583046549538124E-3</v>
      </c>
      <c r="H23" s="16">
        <v>0.26470588235294112</v>
      </c>
      <c r="I23" s="14">
        <v>46</v>
      </c>
      <c r="J23" s="16">
        <v>-6.5217391304347783E-2</v>
      </c>
      <c r="K23" s="14">
        <v>422</v>
      </c>
      <c r="L23" s="15">
        <v>7.2455058977044448E-3</v>
      </c>
      <c r="M23" s="14">
        <v>405</v>
      </c>
      <c r="N23" s="15">
        <v>7.1675073002389171E-3</v>
      </c>
      <c r="O23" s="16">
        <v>4.1975308641975406E-2</v>
      </c>
    </row>
    <row r="24" spans="2:23" ht="14.45" customHeight="1" thickBot="1" x14ac:dyDescent="0.25">
      <c r="B24" s="18">
        <v>14</v>
      </c>
      <c r="C24" s="19" t="s">
        <v>17</v>
      </c>
      <c r="D24" s="20">
        <v>49</v>
      </c>
      <c r="E24" s="21">
        <v>8.944870390653524E-3</v>
      </c>
      <c r="F24" s="20">
        <v>23</v>
      </c>
      <c r="G24" s="21">
        <v>4.1659119724687553E-3</v>
      </c>
      <c r="H24" s="22">
        <v>1.1304347826086958</v>
      </c>
      <c r="I24" s="20">
        <v>42</v>
      </c>
      <c r="J24" s="22">
        <v>0.16666666666666674</v>
      </c>
      <c r="K24" s="20">
        <v>287</v>
      </c>
      <c r="L24" s="21">
        <v>4.9276307882492321E-3</v>
      </c>
      <c r="M24" s="20">
        <v>144</v>
      </c>
      <c r="N24" s="21">
        <v>2.5484470400849481E-3</v>
      </c>
      <c r="O24" s="22">
        <v>0.99305555555555558</v>
      </c>
    </row>
    <row r="25" spans="2:23" ht="15" thickBot="1" x14ac:dyDescent="0.25">
      <c r="B25" s="12">
        <v>15</v>
      </c>
      <c r="C25" s="13" t="s">
        <v>102</v>
      </c>
      <c r="D25" s="14">
        <v>24</v>
      </c>
      <c r="E25" s="15">
        <v>4.3811610076670317E-3</v>
      </c>
      <c r="F25" s="14">
        <v>10</v>
      </c>
      <c r="G25" s="15">
        <v>1.8112660749864155E-3</v>
      </c>
      <c r="H25" s="16">
        <v>1.4</v>
      </c>
      <c r="I25" s="14">
        <v>22</v>
      </c>
      <c r="J25" s="16">
        <v>9.0909090909090828E-2</v>
      </c>
      <c r="K25" s="14">
        <v>267</v>
      </c>
      <c r="L25" s="15">
        <v>4.5842418831447554E-3</v>
      </c>
      <c r="M25" s="14">
        <v>68</v>
      </c>
      <c r="N25" s="15">
        <v>1.2034333244845589E-3</v>
      </c>
      <c r="O25" s="16">
        <v>2.9264705882352939</v>
      </c>
    </row>
    <row r="26" spans="2:23" ht="15" thickBot="1" x14ac:dyDescent="0.25">
      <c r="B26" s="96" t="s">
        <v>46</v>
      </c>
      <c r="C26" s="97"/>
      <c r="D26" s="23">
        <f>SUM(D11:D25)</f>
        <v>5384</v>
      </c>
      <c r="E26" s="24">
        <f>D26/D28</f>
        <v>0.98284045271997078</v>
      </c>
      <c r="F26" s="23">
        <f>SUM(F11:F25)</f>
        <v>5371</v>
      </c>
      <c r="G26" s="24">
        <f>F26/F28</f>
        <v>0.9728310088752038</v>
      </c>
      <c r="H26" s="25">
        <f>D26/F26-1</f>
        <v>2.4204058834480513E-3</v>
      </c>
      <c r="I26" s="23">
        <f>SUM(I11:I25)</f>
        <v>5373</v>
      </c>
      <c r="J26" s="24">
        <f>D26/I26-1</f>
        <v>2.0472734040573037E-3</v>
      </c>
      <c r="K26" s="23">
        <f>SUM(K11:K25)</f>
        <v>57075</v>
      </c>
      <c r="L26" s="24">
        <f>K26/K28</f>
        <v>0.97994608794189864</v>
      </c>
      <c r="M26" s="23">
        <f>SUM(M11:M25)</f>
        <v>54577</v>
      </c>
      <c r="N26" s="24">
        <f>M26/M28</f>
        <v>0.96587912574108481</v>
      </c>
      <c r="O26" s="25">
        <f>K26/M26-1</f>
        <v>4.5770196236509797E-2</v>
      </c>
    </row>
    <row r="27" spans="2:23" ht="15" thickBot="1" x14ac:dyDescent="0.25">
      <c r="B27" s="96" t="s">
        <v>12</v>
      </c>
      <c r="C27" s="97"/>
      <c r="D27" s="23">
        <f>D28-SUM(D11:D25)</f>
        <v>94</v>
      </c>
      <c r="E27" s="24">
        <f>D27/D28</f>
        <v>1.7159547280029209E-2</v>
      </c>
      <c r="F27" s="23">
        <f>F28-SUM(F11:F25)</f>
        <v>150</v>
      </c>
      <c r="G27" s="24">
        <f>F27/F28</f>
        <v>2.7168991124796232E-2</v>
      </c>
      <c r="H27" s="25">
        <f>D27/F27-1</f>
        <v>-0.37333333333333329</v>
      </c>
      <c r="I27" s="23">
        <f>I28-SUM(I11:I25)</f>
        <v>88</v>
      </c>
      <c r="J27" s="24">
        <f>D27/I27-1</f>
        <v>6.8181818181818121E-2</v>
      </c>
      <c r="K27" s="23">
        <f>K28-SUM(K11:K25)</f>
        <v>1168</v>
      </c>
      <c r="L27" s="24">
        <f>K27/K28</f>
        <v>2.0053912058101402E-2</v>
      </c>
      <c r="M27" s="23">
        <f>M28-SUM(M11:M25)</f>
        <v>1928</v>
      </c>
      <c r="N27" s="24">
        <f>M27/M28</f>
        <v>3.4120874258915142E-2</v>
      </c>
      <c r="O27" s="25">
        <f>K27/M27-1</f>
        <v>-0.39419087136929465</v>
      </c>
    </row>
    <row r="28" spans="2:23" ht="15" thickBot="1" x14ac:dyDescent="0.25">
      <c r="B28" s="98" t="s">
        <v>13</v>
      </c>
      <c r="C28" s="99"/>
      <c r="D28" s="26">
        <v>5478</v>
      </c>
      <c r="E28" s="27">
        <v>1</v>
      </c>
      <c r="F28" s="26">
        <v>5521</v>
      </c>
      <c r="G28" s="27">
        <v>1.0000000000000007</v>
      </c>
      <c r="H28" s="28">
        <v>-7.7884441224416179E-3</v>
      </c>
      <c r="I28" s="26">
        <v>5461</v>
      </c>
      <c r="J28" s="28">
        <v>3.1129829701519451E-3</v>
      </c>
      <c r="K28" s="26">
        <v>58243</v>
      </c>
      <c r="L28" s="27">
        <v>1</v>
      </c>
      <c r="M28" s="26">
        <v>56505</v>
      </c>
      <c r="N28" s="27">
        <v>0.99999999999999978</v>
      </c>
      <c r="O28" s="28">
        <v>3.0758339969914061E-2</v>
      </c>
    </row>
    <row r="29" spans="2:23" x14ac:dyDescent="0.2">
      <c r="B29" s="3" t="s">
        <v>69</v>
      </c>
      <c r="C29" s="32"/>
    </row>
    <row r="30" spans="2:23" x14ac:dyDescent="0.2">
      <c r="B30" s="60" t="s">
        <v>68</v>
      </c>
    </row>
    <row r="31" spans="2:23" x14ac:dyDescent="0.2">
      <c r="B31" s="61"/>
    </row>
    <row r="32" spans="2:23" ht="15" customHeight="1" x14ac:dyDescent="0.2">
      <c r="B32" s="100" t="s">
        <v>130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32"/>
      <c r="P32" s="100" t="s">
        <v>99</v>
      </c>
      <c r="Q32" s="100"/>
      <c r="R32" s="100"/>
      <c r="S32" s="100"/>
      <c r="T32" s="100"/>
      <c r="U32" s="100"/>
      <c r="V32" s="100"/>
      <c r="W32" s="100"/>
    </row>
    <row r="33" spans="2:23" ht="15" customHeight="1" x14ac:dyDescent="0.2">
      <c r="B33" s="95" t="s">
        <v>131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32"/>
      <c r="P33" s="95" t="s">
        <v>100</v>
      </c>
      <c r="Q33" s="95"/>
      <c r="R33" s="95"/>
      <c r="S33" s="95"/>
      <c r="T33" s="95"/>
      <c r="U33" s="95"/>
      <c r="V33" s="95"/>
      <c r="W33" s="95"/>
    </row>
    <row r="34" spans="2:23" ht="15" customHeight="1" thickBot="1" x14ac:dyDescent="0.25">
      <c r="B34" s="33"/>
      <c r="C34" s="33"/>
      <c r="D34" s="33"/>
      <c r="E34" s="33"/>
      <c r="F34" s="33"/>
      <c r="G34" s="33"/>
      <c r="H34" s="33"/>
      <c r="I34" s="33"/>
      <c r="J34" s="33"/>
      <c r="K34" s="29"/>
      <c r="L34" s="5" t="s">
        <v>4</v>
      </c>
      <c r="P34" s="33"/>
      <c r="Q34" s="33"/>
      <c r="R34" s="33"/>
      <c r="S34" s="33"/>
      <c r="T34" s="33"/>
      <c r="U34" s="33"/>
      <c r="V34" s="33"/>
      <c r="W34" s="5" t="s">
        <v>4</v>
      </c>
    </row>
    <row r="35" spans="2:23" x14ac:dyDescent="0.2">
      <c r="B35" s="119" t="s">
        <v>0</v>
      </c>
      <c r="C35" s="121" t="s">
        <v>41</v>
      </c>
      <c r="D35" s="101" t="s">
        <v>124</v>
      </c>
      <c r="E35" s="102"/>
      <c r="F35" s="102"/>
      <c r="G35" s="102"/>
      <c r="H35" s="102"/>
      <c r="I35" s="103"/>
      <c r="J35" s="102" t="s">
        <v>118</v>
      </c>
      <c r="K35" s="102"/>
      <c r="L35" s="103"/>
      <c r="P35" s="119" t="s">
        <v>0</v>
      </c>
      <c r="Q35" s="121" t="s">
        <v>41</v>
      </c>
      <c r="R35" s="101" t="s">
        <v>134</v>
      </c>
      <c r="S35" s="102"/>
      <c r="T35" s="102"/>
      <c r="U35" s="102"/>
      <c r="V35" s="102"/>
      <c r="W35" s="103"/>
    </row>
    <row r="36" spans="2:23" ht="15" customHeight="1" thickBot="1" x14ac:dyDescent="0.25">
      <c r="B36" s="120"/>
      <c r="C36" s="122"/>
      <c r="D36" s="106" t="s">
        <v>125</v>
      </c>
      <c r="E36" s="107"/>
      <c r="F36" s="107"/>
      <c r="G36" s="107"/>
      <c r="H36" s="107"/>
      <c r="I36" s="108"/>
      <c r="J36" s="107" t="s">
        <v>119</v>
      </c>
      <c r="K36" s="107"/>
      <c r="L36" s="108"/>
      <c r="P36" s="120"/>
      <c r="Q36" s="122"/>
      <c r="R36" s="106" t="s">
        <v>135</v>
      </c>
      <c r="S36" s="107"/>
      <c r="T36" s="107"/>
      <c r="U36" s="107"/>
      <c r="V36" s="107"/>
      <c r="W36" s="108"/>
    </row>
    <row r="37" spans="2:23" ht="15" customHeight="1" x14ac:dyDescent="0.2">
      <c r="B37" s="120"/>
      <c r="C37" s="122"/>
      <c r="D37" s="109">
        <v>2023</v>
      </c>
      <c r="E37" s="110"/>
      <c r="F37" s="109">
        <v>2022</v>
      </c>
      <c r="G37" s="110"/>
      <c r="H37" s="104" t="s">
        <v>5</v>
      </c>
      <c r="I37" s="104" t="s">
        <v>47</v>
      </c>
      <c r="J37" s="104">
        <v>2022</v>
      </c>
      <c r="K37" s="104" t="s">
        <v>127</v>
      </c>
      <c r="L37" s="104" t="s">
        <v>132</v>
      </c>
      <c r="P37" s="120"/>
      <c r="Q37" s="122"/>
      <c r="R37" s="109">
        <v>2023</v>
      </c>
      <c r="S37" s="110"/>
      <c r="T37" s="109">
        <v>2022</v>
      </c>
      <c r="U37" s="110"/>
      <c r="V37" s="104" t="s">
        <v>5</v>
      </c>
      <c r="W37" s="104" t="s">
        <v>63</v>
      </c>
    </row>
    <row r="38" spans="2:23" ht="14.45" customHeight="1" thickBot="1" x14ac:dyDescent="0.25">
      <c r="B38" s="117" t="s">
        <v>6</v>
      </c>
      <c r="C38" s="113" t="s">
        <v>41</v>
      </c>
      <c r="D38" s="111"/>
      <c r="E38" s="112"/>
      <c r="F38" s="111"/>
      <c r="G38" s="112"/>
      <c r="H38" s="105"/>
      <c r="I38" s="105"/>
      <c r="J38" s="105"/>
      <c r="K38" s="105"/>
      <c r="L38" s="105"/>
      <c r="P38" s="117" t="s">
        <v>6</v>
      </c>
      <c r="Q38" s="113" t="s">
        <v>41</v>
      </c>
      <c r="R38" s="111"/>
      <c r="S38" s="112"/>
      <c r="T38" s="111"/>
      <c r="U38" s="112"/>
      <c r="V38" s="105"/>
      <c r="W38" s="105"/>
    </row>
    <row r="39" spans="2:23" ht="15" customHeight="1" x14ac:dyDescent="0.2">
      <c r="B39" s="117"/>
      <c r="C39" s="113"/>
      <c r="D39" s="6" t="s">
        <v>8</v>
      </c>
      <c r="E39" s="7" t="s">
        <v>2</v>
      </c>
      <c r="F39" s="6" t="s">
        <v>8</v>
      </c>
      <c r="G39" s="7" t="s">
        <v>2</v>
      </c>
      <c r="H39" s="115" t="s">
        <v>9</v>
      </c>
      <c r="I39" s="115" t="s">
        <v>48</v>
      </c>
      <c r="J39" s="115" t="s">
        <v>8</v>
      </c>
      <c r="K39" s="115" t="s">
        <v>126</v>
      </c>
      <c r="L39" s="115" t="s">
        <v>133</v>
      </c>
      <c r="P39" s="117"/>
      <c r="Q39" s="113"/>
      <c r="R39" s="6" t="s">
        <v>8</v>
      </c>
      <c r="S39" s="7" t="s">
        <v>2</v>
      </c>
      <c r="T39" s="6" t="s">
        <v>8</v>
      </c>
      <c r="U39" s="7" t="s">
        <v>2</v>
      </c>
      <c r="V39" s="115" t="s">
        <v>9</v>
      </c>
      <c r="W39" s="115" t="s">
        <v>64</v>
      </c>
    </row>
    <row r="40" spans="2:23" ht="14.25" customHeight="1" thickBot="1" x14ac:dyDescent="0.25">
      <c r="B40" s="118"/>
      <c r="C40" s="114"/>
      <c r="D40" s="9" t="s">
        <v>10</v>
      </c>
      <c r="E40" s="10" t="s">
        <v>11</v>
      </c>
      <c r="F40" s="9" t="s">
        <v>10</v>
      </c>
      <c r="G40" s="10" t="s">
        <v>11</v>
      </c>
      <c r="H40" s="116"/>
      <c r="I40" s="116"/>
      <c r="J40" s="116" t="s">
        <v>10</v>
      </c>
      <c r="K40" s="116"/>
      <c r="L40" s="116"/>
      <c r="P40" s="118"/>
      <c r="Q40" s="114"/>
      <c r="R40" s="9" t="s">
        <v>10</v>
      </c>
      <c r="S40" s="10" t="s">
        <v>11</v>
      </c>
      <c r="T40" s="9" t="s">
        <v>10</v>
      </c>
      <c r="U40" s="10" t="s">
        <v>11</v>
      </c>
      <c r="V40" s="116"/>
      <c r="W40" s="116"/>
    </row>
    <row r="41" spans="2:23" ht="15" thickBot="1" x14ac:dyDescent="0.25">
      <c r="B41" s="12">
        <v>1</v>
      </c>
      <c r="C41" s="13" t="s">
        <v>54</v>
      </c>
      <c r="D41" s="14">
        <v>848</v>
      </c>
      <c r="E41" s="15">
        <v>0.15480102227090178</v>
      </c>
      <c r="F41" s="14">
        <v>853</v>
      </c>
      <c r="G41" s="15">
        <v>0.15450099619634125</v>
      </c>
      <c r="H41" s="16">
        <v>-5.8616647127783805E-3</v>
      </c>
      <c r="I41" s="34">
        <v>0</v>
      </c>
      <c r="J41" s="14">
        <v>780</v>
      </c>
      <c r="K41" s="16">
        <v>8.7179487179487092E-2</v>
      </c>
      <c r="L41" s="34">
        <v>0</v>
      </c>
      <c r="P41" s="12">
        <v>1</v>
      </c>
      <c r="Q41" s="13" t="s">
        <v>54</v>
      </c>
      <c r="R41" s="14">
        <v>9070</v>
      </c>
      <c r="S41" s="15">
        <v>0.1557268684648799</v>
      </c>
      <c r="T41" s="14">
        <v>9127</v>
      </c>
      <c r="U41" s="15">
        <v>0.16152552871427309</v>
      </c>
      <c r="V41" s="16">
        <v>-6.2452065300756532E-3</v>
      </c>
      <c r="W41" s="34">
        <v>0</v>
      </c>
    </row>
    <row r="42" spans="2:23" ht="15" thickBot="1" x14ac:dyDescent="0.25">
      <c r="B42" s="18">
        <v>2</v>
      </c>
      <c r="C42" s="19" t="s">
        <v>55</v>
      </c>
      <c r="D42" s="20">
        <v>493</v>
      </c>
      <c r="E42" s="21">
        <v>8.9996349032493608E-2</v>
      </c>
      <c r="F42" s="20">
        <v>551</v>
      </c>
      <c r="G42" s="21">
        <v>9.9800760731751495E-2</v>
      </c>
      <c r="H42" s="22">
        <v>-0.10526315789473684</v>
      </c>
      <c r="I42" s="35">
        <v>1</v>
      </c>
      <c r="J42" s="20">
        <v>413</v>
      </c>
      <c r="K42" s="22">
        <v>0.19370460048426152</v>
      </c>
      <c r="L42" s="35">
        <v>2</v>
      </c>
      <c r="P42" s="18">
        <v>2</v>
      </c>
      <c r="Q42" s="19" t="s">
        <v>55</v>
      </c>
      <c r="R42" s="20">
        <v>4803</v>
      </c>
      <c r="S42" s="21">
        <v>8.2464845560839925E-2</v>
      </c>
      <c r="T42" s="20">
        <v>6426</v>
      </c>
      <c r="U42" s="21">
        <v>0.11372444916379082</v>
      </c>
      <c r="V42" s="22">
        <v>-0.25256769374416432</v>
      </c>
      <c r="W42" s="35">
        <v>0</v>
      </c>
    </row>
    <row r="43" spans="2:23" ht="15" thickBot="1" x14ac:dyDescent="0.25">
      <c r="B43" s="12">
        <v>3</v>
      </c>
      <c r="C43" s="13" t="s">
        <v>59</v>
      </c>
      <c r="D43" s="14">
        <v>458</v>
      </c>
      <c r="E43" s="15">
        <v>8.3607155896312527E-2</v>
      </c>
      <c r="F43" s="14">
        <v>556</v>
      </c>
      <c r="G43" s="15">
        <v>0.1007063937692447</v>
      </c>
      <c r="H43" s="16">
        <v>-0.17625899280575541</v>
      </c>
      <c r="I43" s="34">
        <v>-1</v>
      </c>
      <c r="J43" s="14">
        <v>463</v>
      </c>
      <c r="K43" s="16">
        <v>-1.0799136069114423E-2</v>
      </c>
      <c r="L43" s="34">
        <v>0</v>
      </c>
      <c r="P43" s="12">
        <v>3</v>
      </c>
      <c r="Q43" s="13" t="s">
        <v>86</v>
      </c>
      <c r="R43" s="14">
        <v>4781</v>
      </c>
      <c r="S43" s="15">
        <v>8.2087117765225009E-2</v>
      </c>
      <c r="T43" s="14">
        <v>2231</v>
      </c>
      <c r="U43" s="15">
        <v>3.9483231572427217E-2</v>
      </c>
      <c r="V43" s="16">
        <v>1.1429852084267145</v>
      </c>
      <c r="W43" s="34">
        <v>2</v>
      </c>
    </row>
    <row r="44" spans="2:23" ht="15" thickBot="1" x14ac:dyDescent="0.25">
      <c r="B44" s="18">
        <v>4</v>
      </c>
      <c r="C44" s="19" t="s">
        <v>86</v>
      </c>
      <c r="D44" s="20">
        <v>429</v>
      </c>
      <c r="E44" s="21">
        <v>7.8313253012048195E-2</v>
      </c>
      <c r="F44" s="20">
        <v>304</v>
      </c>
      <c r="G44" s="21">
        <v>5.5062488679587032E-2</v>
      </c>
      <c r="H44" s="22">
        <v>0.41118421052631571</v>
      </c>
      <c r="I44" s="35">
        <v>1</v>
      </c>
      <c r="J44" s="20">
        <v>478</v>
      </c>
      <c r="K44" s="22">
        <v>-0.10251046025104604</v>
      </c>
      <c r="L44" s="35">
        <v>-2</v>
      </c>
      <c r="P44" s="18">
        <v>4</v>
      </c>
      <c r="Q44" s="19" t="s">
        <v>59</v>
      </c>
      <c r="R44" s="20">
        <v>4013</v>
      </c>
      <c r="S44" s="21">
        <v>6.8900983809213126E-2</v>
      </c>
      <c r="T44" s="20">
        <v>4431</v>
      </c>
      <c r="U44" s="21">
        <v>7.8417839129280589E-2</v>
      </c>
      <c r="V44" s="22">
        <v>-9.4335364477544537E-2</v>
      </c>
      <c r="W44" s="35">
        <v>-1</v>
      </c>
    </row>
    <row r="45" spans="2:23" ht="15" thickBot="1" x14ac:dyDescent="0.25">
      <c r="B45" s="12">
        <v>5</v>
      </c>
      <c r="C45" s="13" t="s">
        <v>56</v>
      </c>
      <c r="D45" s="14">
        <v>322</v>
      </c>
      <c r="E45" s="15">
        <v>5.8780576852866008E-2</v>
      </c>
      <c r="F45" s="14">
        <v>166</v>
      </c>
      <c r="G45" s="15">
        <v>3.0067016844774499E-2</v>
      </c>
      <c r="H45" s="16">
        <v>0.93975903614457823</v>
      </c>
      <c r="I45" s="34">
        <v>5</v>
      </c>
      <c r="J45" s="14">
        <v>348</v>
      </c>
      <c r="K45" s="16">
        <v>-7.4712643678160884E-2</v>
      </c>
      <c r="L45" s="34">
        <v>0</v>
      </c>
      <c r="P45" s="12">
        <v>5</v>
      </c>
      <c r="Q45" s="13" t="s">
        <v>56</v>
      </c>
      <c r="R45" s="14">
        <v>3920</v>
      </c>
      <c r="S45" s="15">
        <v>6.7304225400477313E-2</v>
      </c>
      <c r="T45" s="14">
        <v>3044</v>
      </c>
      <c r="U45" s="15">
        <v>5.387133881957349E-2</v>
      </c>
      <c r="V45" s="16">
        <v>0.28777923784494086</v>
      </c>
      <c r="W45" s="34">
        <v>-1</v>
      </c>
    </row>
    <row r="46" spans="2:23" ht="15" thickBot="1" x14ac:dyDescent="0.25">
      <c r="B46" s="18">
        <v>6</v>
      </c>
      <c r="C46" s="19" t="s">
        <v>89</v>
      </c>
      <c r="D46" s="20">
        <v>227</v>
      </c>
      <c r="E46" s="21">
        <v>4.1438481197517342E-2</v>
      </c>
      <c r="F46" s="20">
        <v>212</v>
      </c>
      <c r="G46" s="21">
        <v>3.8398840789712008E-2</v>
      </c>
      <c r="H46" s="22">
        <v>7.0754716981132004E-2</v>
      </c>
      <c r="I46" s="35">
        <v>1</v>
      </c>
      <c r="J46" s="20">
        <v>231</v>
      </c>
      <c r="K46" s="22">
        <v>-1.7316017316017285E-2</v>
      </c>
      <c r="L46" s="35">
        <v>1</v>
      </c>
      <c r="P46" s="18">
        <v>6</v>
      </c>
      <c r="Q46" s="19" t="s">
        <v>67</v>
      </c>
      <c r="R46" s="20">
        <v>3350</v>
      </c>
      <c r="S46" s="21">
        <v>5.7517641604999739E-2</v>
      </c>
      <c r="T46" s="20">
        <v>1970</v>
      </c>
      <c r="U46" s="21">
        <v>3.4864171312273248E-2</v>
      </c>
      <c r="V46" s="22">
        <v>0.70050761421319807</v>
      </c>
      <c r="W46" s="35">
        <v>1</v>
      </c>
    </row>
    <row r="47" spans="2:23" ht="15" thickBot="1" x14ac:dyDescent="0.25">
      <c r="B47" s="12">
        <v>7</v>
      </c>
      <c r="C47" s="13" t="s">
        <v>67</v>
      </c>
      <c r="D47" s="14">
        <v>210</v>
      </c>
      <c r="E47" s="15">
        <v>3.8335158817086525E-2</v>
      </c>
      <c r="F47" s="14">
        <v>295</v>
      </c>
      <c r="G47" s="15">
        <v>5.3432349212099259E-2</v>
      </c>
      <c r="H47" s="16">
        <v>-0.28813559322033899</v>
      </c>
      <c r="I47" s="34">
        <v>-1</v>
      </c>
      <c r="J47" s="14">
        <v>207</v>
      </c>
      <c r="K47" s="16">
        <v>1.449275362318847E-2</v>
      </c>
      <c r="L47" s="34">
        <v>1</v>
      </c>
      <c r="P47" s="12">
        <v>7</v>
      </c>
      <c r="Q47" s="13" t="s">
        <v>89</v>
      </c>
      <c r="R47" s="14">
        <v>2284</v>
      </c>
      <c r="S47" s="15">
        <v>3.9215012962931166E-2</v>
      </c>
      <c r="T47" s="14">
        <v>1891</v>
      </c>
      <c r="U47" s="15">
        <v>3.3466064950004426E-2</v>
      </c>
      <c r="V47" s="16">
        <v>0.20782654680063462</v>
      </c>
      <c r="W47" s="34">
        <v>2</v>
      </c>
    </row>
    <row r="48" spans="2:23" ht="15" thickBot="1" x14ac:dyDescent="0.25">
      <c r="B48" s="18">
        <v>8</v>
      </c>
      <c r="C48" s="19" t="s">
        <v>136</v>
      </c>
      <c r="D48" s="20">
        <v>191</v>
      </c>
      <c r="E48" s="21">
        <v>3.4866739686016793E-2</v>
      </c>
      <c r="F48" s="20">
        <v>38</v>
      </c>
      <c r="G48" s="21">
        <v>6.882811084948379E-3</v>
      </c>
      <c r="H48" s="22">
        <v>4.0263157894736841</v>
      </c>
      <c r="I48" s="35">
        <v>22</v>
      </c>
      <c r="J48" s="20">
        <v>130</v>
      </c>
      <c r="K48" s="22">
        <v>0.46923076923076934</v>
      </c>
      <c r="L48" s="35">
        <v>4</v>
      </c>
      <c r="P48" s="18">
        <v>8</v>
      </c>
      <c r="Q48" s="19" t="s">
        <v>108</v>
      </c>
      <c r="R48" s="20">
        <v>1641</v>
      </c>
      <c r="S48" s="21">
        <v>2.8175059663822263E-2</v>
      </c>
      <c r="T48" s="20">
        <v>2054</v>
      </c>
      <c r="U48" s="21">
        <v>3.6350765418989468E-2</v>
      </c>
      <c r="V48" s="22">
        <v>-0.20107108081791625</v>
      </c>
      <c r="W48" s="35">
        <v>-2</v>
      </c>
    </row>
    <row r="49" spans="2:23" ht="15" thickBot="1" x14ac:dyDescent="0.25">
      <c r="B49" s="12">
        <v>9</v>
      </c>
      <c r="C49" s="13" t="s">
        <v>120</v>
      </c>
      <c r="D49" s="14">
        <v>165</v>
      </c>
      <c r="E49" s="15">
        <v>3.0120481927710843E-2</v>
      </c>
      <c r="F49" s="14">
        <v>88</v>
      </c>
      <c r="G49" s="15">
        <v>1.5939141459880457E-2</v>
      </c>
      <c r="H49" s="16">
        <v>0.875</v>
      </c>
      <c r="I49" s="34">
        <v>8</v>
      </c>
      <c r="J49" s="14">
        <v>190</v>
      </c>
      <c r="K49" s="16">
        <v>-0.13157894736842102</v>
      </c>
      <c r="L49" s="34">
        <v>0</v>
      </c>
      <c r="P49" s="12">
        <v>9</v>
      </c>
      <c r="Q49" s="13" t="s">
        <v>88</v>
      </c>
      <c r="R49" s="14">
        <v>1554</v>
      </c>
      <c r="S49" s="15">
        <v>2.6681317926617792E-2</v>
      </c>
      <c r="T49" s="14">
        <v>1907</v>
      </c>
      <c r="U49" s="15">
        <v>3.3749225732236085E-2</v>
      </c>
      <c r="V49" s="16">
        <v>-0.18510749868904042</v>
      </c>
      <c r="W49" s="34">
        <v>-1</v>
      </c>
    </row>
    <row r="50" spans="2:23" ht="15" thickBot="1" x14ac:dyDescent="0.25">
      <c r="B50" s="18"/>
      <c r="C50" s="19" t="s">
        <v>114</v>
      </c>
      <c r="D50" s="20">
        <v>165</v>
      </c>
      <c r="E50" s="21">
        <v>3.0120481927710843E-2</v>
      </c>
      <c r="F50" s="20">
        <v>126</v>
      </c>
      <c r="G50" s="21">
        <v>2.2821952544828834E-2</v>
      </c>
      <c r="H50" s="22">
        <v>0.30952380952380953</v>
      </c>
      <c r="I50" s="35">
        <v>4</v>
      </c>
      <c r="J50" s="20">
        <v>159</v>
      </c>
      <c r="K50" s="22">
        <v>3.7735849056603765E-2</v>
      </c>
      <c r="L50" s="35">
        <v>1</v>
      </c>
      <c r="P50" s="18">
        <v>10</v>
      </c>
      <c r="Q50" s="19" t="s">
        <v>120</v>
      </c>
      <c r="R50" s="20">
        <v>1518</v>
      </c>
      <c r="S50" s="21">
        <v>2.6063217897429734E-2</v>
      </c>
      <c r="T50" s="20">
        <v>845</v>
      </c>
      <c r="U50" s="21">
        <v>1.4954428811609593E-2</v>
      </c>
      <c r="V50" s="22">
        <v>0.79644970414201177</v>
      </c>
      <c r="W50" s="35">
        <v>10</v>
      </c>
    </row>
    <row r="51" spans="2:23" ht="15" thickBot="1" x14ac:dyDescent="0.25">
      <c r="B51" s="96" t="s">
        <v>57</v>
      </c>
      <c r="C51" s="97"/>
      <c r="D51" s="23">
        <f>SUM(D41:D50)</f>
        <v>3508</v>
      </c>
      <c r="E51" s="24">
        <f>D51/D53</f>
        <v>0.64037970062066452</v>
      </c>
      <c r="F51" s="23">
        <f>SUM(F41:F50)</f>
        <v>3189</v>
      </c>
      <c r="G51" s="24">
        <f>F51/F53</f>
        <v>0.57761275131316792</v>
      </c>
      <c r="H51" s="25">
        <f>D51/F51-1</f>
        <v>0.10003135779241146</v>
      </c>
      <c r="I51" s="36"/>
      <c r="J51" s="23">
        <f>SUM(J41:J50)</f>
        <v>3399</v>
      </c>
      <c r="K51" s="24">
        <f>D51/J51-1</f>
        <v>3.2068255369226195E-2</v>
      </c>
      <c r="L51" s="23"/>
      <c r="P51" s="96" t="s">
        <v>57</v>
      </c>
      <c r="Q51" s="97"/>
      <c r="R51" s="23">
        <f>SUM(R41:R50)</f>
        <v>36934</v>
      </c>
      <c r="S51" s="24">
        <f>R51/R53</f>
        <v>0.63413629105643599</v>
      </c>
      <c r="T51" s="23">
        <f>SUM(T41:T50)</f>
        <v>33926</v>
      </c>
      <c r="U51" s="24">
        <f>T51/T53</f>
        <v>0.60040704362445796</v>
      </c>
      <c r="V51" s="25">
        <f>R51/T51-1</f>
        <v>8.8663561869952279E-2</v>
      </c>
      <c r="W51" s="36"/>
    </row>
    <row r="52" spans="2:23" ht="15" thickBot="1" x14ac:dyDescent="0.25">
      <c r="B52" s="96" t="s">
        <v>12</v>
      </c>
      <c r="C52" s="97"/>
      <c r="D52" s="23">
        <f>D53-D51</f>
        <v>1970</v>
      </c>
      <c r="E52" s="24">
        <f>D52/D53</f>
        <v>0.35962029937933554</v>
      </c>
      <c r="F52" s="23">
        <f>F53-F51</f>
        <v>2332</v>
      </c>
      <c r="G52" s="24">
        <f>F52/F53</f>
        <v>0.42238724868683208</v>
      </c>
      <c r="H52" s="25">
        <f>D52/F52-1</f>
        <v>-0.15523156089193824</v>
      </c>
      <c r="I52" s="37"/>
      <c r="J52" s="23">
        <f>J53-SUM(J41:J50)</f>
        <v>2062</v>
      </c>
      <c r="K52" s="25">
        <f>D52/J52-1</f>
        <v>-4.4616876818622697E-2</v>
      </c>
      <c r="L52" s="59"/>
      <c r="P52" s="96" t="s">
        <v>12</v>
      </c>
      <c r="Q52" s="97"/>
      <c r="R52" s="23">
        <f>R53-R51</f>
        <v>21309</v>
      </c>
      <c r="S52" s="24">
        <f>R52/R53</f>
        <v>0.36586370894356401</v>
      </c>
      <c r="T52" s="23">
        <f>T53-T51</f>
        <v>22579</v>
      </c>
      <c r="U52" s="24">
        <f>T52/T53</f>
        <v>0.39959295637554199</v>
      </c>
      <c r="V52" s="25">
        <f>R52/T52-1</f>
        <v>-5.6246955135302756E-2</v>
      </c>
      <c r="W52" s="37"/>
    </row>
    <row r="53" spans="2:23" ht="15" thickBot="1" x14ac:dyDescent="0.25">
      <c r="B53" s="98" t="s">
        <v>34</v>
      </c>
      <c r="C53" s="99"/>
      <c r="D53" s="26">
        <v>5478</v>
      </c>
      <c r="E53" s="27">
        <v>1</v>
      </c>
      <c r="F53" s="26">
        <v>5521</v>
      </c>
      <c r="G53" s="27">
        <v>1</v>
      </c>
      <c r="H53" s="28">
        <v>-7.7884441224416179E-3</v>
      </c>
      <c r="I53" s="38"/>
      <c r="J53" s="26">
        <v>5461</v>
      </c>
      <c r="K53" s="28">
        <v>3.1129829701519451E-3</v>
      </c>
      <c r="L53" s="26"/>
      <c r="P53" s="98" t="s">
        <v>34</v>
      </c>
      <c r="Q53" s="99"/>
      <c r="R53" s="26">
        <v>58243</v>
      </c>
      <c r="S53" s="27">
        <v>1</v>
      </c>
      <c r="T53" s="26">
        <v>56505</v>
      </c>
      <c r="U53" s="27">
        <v>1</v>
      </c>
      <c r="V53" s="28">
        <v>3.0758339969914061E-2</v>
      </c>
      <c r="W53" s="38"/>
    </row>
    <row r="54" spans="2:23" x14ac:dyDescent="0.2">
      <c r="B54" s="30" t="s">
        <v>69</v>
      </c>
      <c r="P54" s="30" t="s">
        <v>69</v>
      </c>
    </row>
    <row r="55" spans="2:23" x14ac:dyDescent="0.2">
      <c r="B55" s="31" t="s">
        <v>68</v>
      </c>
      <c r="P55" s="31" t="s">
        <v>68</v>
      </c>
    </row>
    <row r="63" spans="2:23" ht="15" customHeight="1" x14ac:dyDescent="0.2"/>
    <row r="65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sqref="A1:XFD1"/>
    </sheetView>
  </sheetViews>
  <sheetFormatPr defaultColWidth="9.140625" defaultRowHeight="14.25" x14ac:dyDescent="0.2"/>
  <cols>
    <col min="1" max="1" width="1.85546875" style="3" customWidth="1"/>
    <col min="2" max="2" width="8.140625" style="3" customWidth="1"/>
    <col min="3" max="3" width="16" style="3" customWidth="1"/>
    <col min="4" max="9" width="8.85546875" style="3" customWidth="1"/>
    <col min="10" max="10" width="9.5703125" style="3" customWidth="1"/>
    <col min="11" max="14" width="8.85546875" style="3" customWidth="1"/>
    <col min="15" max="15" width="11.7109375" style="3" customWidth="1"/>
    <col min="16" max="16" width="9.140625" style="3"/>
    <col min="17" max="17" width="17" style="3" bestFit="1" customWidth="1"/>
    <col min="18" max="16384" width="9.140625" style="3"/>
  </cols>
  <sheetData>
    <row r="1" spans="2:15" s="32" customFormat="1" ht="12.75" x14ac:dyDescent="0.2">
      <c r="B1" s="32" t="s">
        <v>3</v>
      </c>
      <c r="D1" s="87"/>
      <c r="O1" s="88">
        <v>45265</v>
      </c>
    </row>
    <row r="2" spans="2:15" x14ac:dyDescent="0.2">
      <c r="B2" s="100" t="s">
        <v>15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2:15" ht="14.45" customHeight="1" x14ac:dyDescent="0.2">
      <c r="B3" s="95" t="s">
        <v>113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5" ht="14.45" customHeight="1" thickBo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</v>
      </c>
    </row>
    <row r="5" spans="2:15" ht="14.45" customHeight="1" x14ac:dyDescent="0.2">
      <c r="B5" s="119" t="s">
        <v>0</v>
      </c>
      <c r="C5" s="121" t="s">
        <v>1</v>
      </c>
      <c r="D5" s="102" t="s">
        <v>124</v>
      </c>
      <c r="E5" s="102"/>
      <c r="F5" s="102"/>
      <c r="G5" s="102"/>
      <c r="H5" s="125"/>
      <c r="I5" s="126" t="s">
        <v>118</v>
      </c>
      <c r="J5" s="125"/>
      <c r="K5" s="126" t="s">
        <v>128</v>
      </c>
      <c r="L5" s="102"/>
      <c r="M5" s="102"/>
      <c r="N5" s="102"/>
      <c r="O5" s="103"/>
    </row>
    <row r="6" spans="2:15" ht="14.45" customHeight="1" thickBot="1" x14ac:dyDescent="0.25">
      <c r="B6" s="120"/>
      <c r="C6" s="122"/>
      <c r="D6" s="123" t="s">
        <v>125</v>
      </c>
      <c r="E6" s="123"/>
      <c r="F6" s="123"/>
      <c r="G6" s="123"/>
      <c r="H6" s="124"/>
      <c r="I6" s="127" t="s">
        <v>119</v>
      </c>
      <c r="J6" s="124"/>
      <c r="K6" s="127" t="s">
        <v>129</v>
      </c>
      <c r="L6" s="123"/>
      <c r="M6" s="123"/>
      <c r="N6" s="123"/>
      <c r="O6" s="128"/>
    </row>
    <row r="7" spans="2:15" ht="14.45" customHeight="1" x14ac:dyDescent="0.2">
      <c r="B7" s="120"/>
      <c r="C7" s="122"/>
      <c r="D7" s="109">
        <v>2023</v>
      </c>
      <c r="E7" s="110"/>
      <c r="F7" s="109">
        <v>2022</v>
      </c>
      <c r="G7" s="110"/>
      <c r="H7" s="104" t="s">
        <v>5</v>
      </c>
      <c r="I7" s="129">
        <v>2023</v>
      </c>
      <c r="J7" s="129" t="s">
        <v>127</v>
      </c>
      <c r="K7" s="109">
        <v>2023</v>
      </c>
      <c r="L7" s="110"/>
      <c r="M7" s="109">
        <v>2022</v>
      </c>
      <c r="N7" s="110"/>
      <c r="O7" s="104" t="s">
        <v>5</v>
      </c>
    </row>
    <row r="8" spans="2:15" ht="14.45" customHeight="1" thickBot="1" x14ac:dyDescent="0.25">
      <c r="B8" s="117" t="s">
        <v>6</v>
      </c>
      <c r="C8" s="113" t="s">
        <v>7</v>
      </c>
      <c r="D8" s="111"/>
      <c r="E8" s="112"/>
      <c r="F8" s="111"/>
      <c r="G8" s="112"/>
      <c r="H8" s="105"/>
      <c r="I8" s="130"/>
      <c r="J8" s="130"/>
      <c r="K8" s="111"/>
      <c r="L8" s="112"/>
      <c r="M8" s="111"/>
      <c r="N8" s="112"/>
      <c r="O8" s="105"/>
    </row>
    <row r="9" spans="2:15" ht="14.45" customHeight="1" x14ac:dyDescent="0.2">
      <c r="B9" s="117"/>
      <c r="C9" s="113"/>
      <c r="D9" s="6" t="s">
        <v>8</v>
      </c>
      <c r="E9" s="7" t="s">
        <v>2</v>
      </c>
      <c r="F9" s="6" t="s">
        <v>8</v>
      </c>
      <c r="G9" s="7" t="s">
        <v>2</v>
      </c>
      <c r="H9" s="115" t="s">
        <v>9</v>
      </c>
      <c r="I9" s="8" t="s">
        <v>8</v>
      </c>
      <c r="J9" s="131" t="s">
        <v>126</v>
      </c>
      <c r="K9" s="6" t="s">
        <v>8</v>
      </c>
      <c r="L9" s="7" t="s">
        <v>2</v>
      </c>
      <c r="M9" s="6" t="s">
        <v>8</v>
      </c>
      <c r="N9" s="7" t="s">
        <v>2</v>
      </c>
      <c r="O9" s="115" t="s">
        <v>9</v>
      </c>
    </row>
    <row r="10" spans="2:15" ht="14.45" customHeight="1" thickBot="1" x14ac:dyDescent="0.25">
      <c r="B10" s="118"/>
      <c r="C10" s="114"/>
      <c r="D10" s="9" t="s">
        <v>10</v>
      </c>
      <c r="E10" s="10" t="s">
        <v>11</v>
      </c>
      <c r="F10" s="9" t="s">
        <v>10</v>
      </c>
      <c r="G10" s="10" t="s">
        <v>11</v>
      </c>
      <c r="H10" s="116"/>
      <c r="I10" s="11" t="s">
        <v>10</v>
      </c>
      <c r="J10" s="132"/>
      <c r="K10" s="9" t="s">
        <v>10</v>
      </c>
      <c r="L10" s="10" t="s">
        <v>11</v>
      </c>
      <c r="M10" s="9" t="s">
        <v>10</v>
      </c>
      <c r="N10" s="10" t="s">
        <v>11</v>
      </c>
      <c r="O10" s="116"/>
    </row>
    <row r="11" spans="2:15" ht="14.45" customHeight="1" thickBot="1" x14ac:dyDescent="0.25">
      <c r="B11" s="12">
        <v>1</v>
      </c>
      <c r="C11" s="13" t="s">
        <v>19</v>
      </c>
      <c r="D11" s="14">
        <v>8258</v>
      </c>
      <c r="E11" s="15">
        <v>0.17509488370120646</v>
      </c>
      <c r="F11" s="14">
        <v>6747</v>
      </c>
      <c r="G11" s="15">
        <v>0.1698768789183473</v>
      </c>
      <c r="H11" s="16">
        <v>0.22395138580109686</v>
      </c>
      <c r="I11" s="14">
        <v>9072</v>
      </c>
      <c r="J11" s="16">
        <v>-8.9726631393298062E-2</v>
      </c>
      <c r="K11" s="14">
        <v>89654</v>
      </c>
      <c r="L11" s="15">
        <v>0.18253596602315345</v>
      </c>
      <c r="M11" s="14">
        <v>71106</v>
      </c>
      <c r="N11" s="15">
        <v>0.16183184563773664</v>
      </c>
      <c r="O11" s="16">
        <v>0.26084999859364899</v>
      </c>
    </row>
    <row r="12" spans="2:15" ht="14.45" customHeight="1" thickBot="1" x14ac:dyDescent="0.25">
      <c r="B12" s="18">
        <v>2</v>
      </c>
      <c r="C12" s="19" t="s">
        <v>17</v>
      </c>
      <c r="D12" s="20">
        <v>5013</v>
      </c>
      <c r="E12" s="21">
        <v>0.10629094841295084</v>
      </c>
      <c r="F12" s="20">
        <v>3653</v>
      </c>
      <c r="G12" s="21">
        <v>9.197572827756377E-2</v>
      </c>
      <c r="H12" s="22">
        <v>0.37229674240350397</v>
      </c>
      <c r="I12" s="20">
        <v>3984</v>
      </c>
      <c r="J12" s="22">
        <v>0.25828313253012047</v>
      </c>
      <c r="K12" s="20">
        <v>46785</v>
      </c>
      <c r="L12" s="21">
        <v>9.5254480228358293E-2</v>
      </c>
      <c r="M12" s="20">
        <v>37586</v>
      </c>
      <c r="N12" s="21">
        <v>8.5542876130565201E-2</v>
      </c>
      <c r="O12" s="22">
        <v>0.24474538391954459</v>
      </c>
    </row>
    <row r="13" spans="2:15" ht="14.45" customHeight="1" thickBot="1" x14ac:dyDescent="0.25">
      <c r="B13" s="12">
        <v>3</v>
      </c>
      <c r="C13" s="13" t="s">
        <v>18</v>
      </c>
      <c r="D13" s="14">
        <v>3401</v>
      </c>
      <c r="E13" s="15">
        <v>7.2111612916905196E-2</v>
      </c>
      <c r="F13" s="14">
        <v>3036</v>
      </c>
      <c r="G13" s="15">
        <v>7.6440818792960191E-2</v>
      </c>
      <c r="H13" s="16">
        <v>0.1202239789196311</v>
      </c>
      <c r="I13" s="14">
        <v>2920</v>
      </c>
      <c r="J13" s="16">
        <v>0.16472602739726017</v>
      </c>
      <c r="K13" s="14">
        <v>36029</v>
      </c>
      <c r="L13" s="15">
        <v>7.3355213597253832E-2</v>
      </c>
      <c r="M13" s="14">
        <v>32125</v>
      </c>
      <c r="N13" s="15">
        <v>7.3114055650891477E-2</v>
      </c>
      <c r="O13" s="16">
        <v>0.12152529182879368</v>
      </c>
    </row>
    <row r="14" spans="2:15" ht="14.45" customHeight="1" thickBot="1" x14ac:dyDescent="0.25">
      <c r="B14" s="18">
        <v>4</v>
      </c>
      <c r="C14" s="19" t="s">
        <v>22</v>
      </c>
      <c r="D14" s="20">
        <v>3005</v>
      </c>
      <c r="E14" s="21">
        <v>6.371520047494858E-2</v>
      </c>
      <c r="F14" s="20">
        <v>2708</v>
      </c>
      <c r="G14" s="21">
        <v>6.8182390412166075E-2</v>
      </c>
      <c r="H14" s="22">
        <v>0.10967503692762182</v>
      </c>
      <c r="I14" s="20">
        <v>2980</v>
      </c>
      <c r="J14" s="22">
        <v>8.3892617449663476E-3</v>
      </c>
      <c r="K14" s="20">
        <v>33558</v>
      </c>
      <c r="L14" s="21">
        <v>6.8324245965656671E-2</v>
      </c>
      <c r="M14" s="20">
        <v>31593</v>
      </c>
      <c r="N14" s="21">
        <v>7.1903264130073599E-2</v>
      </c>
      <c r="O14" s="22">
        <v>6.2197322191624771E-2</v>
      </c>
    </row>
    <row r="15" spans="2:15" ht="14.45" customHeight="1" thickBot="1" x14ac:dyDescent="0.25">
      <c r="B15" s="12">
        <v>5</v>
      </c>
      <c r="C15" s="13" t="s">
        <v>24</v>
      </c>
      <c r="D15" s="14">
        <v>2605</v>
      </c>
      <c r="E15" s="15">
        <v>5.5233975786103513E-2</v>
      </c>
      <c r="F15" s="14">
        <v>2527</v>
      </c>
      <c r="G15" s="15">
        <v>6.3625147921544931E-2</v>
      </c>
      <c r="H15" s="16">
        <v>3.0866640284922919E-2</v>
      </c>
      <c r="I15" s="14">
        <v>2949</v>
      </c>
      <c r="J15" s="16">
        <v>-0.11664971176670058</v>
      </c>
      <c r="K15" s="14">
        <v>27798</v>
      </c>
      <c r="L15" s="15">
        <v>5.6596858851937666E-2</v>
      </c>
      <c r="M15" s="14">
        <v>24972</v>
      </c>
      <c r="N15" s="15">
        <v>5.6834371913278198E-2</v>
      </c>
      <c r="O15" s="16">
        <v>0.11316674675636706</v>
      </c>
    </row>
    <row r="16" spans="2:15" ht="14.45" customHeight="1" thickBot="1" x14ac:dyDescent="0.25">
      <c r="B16" s="18">
        <v>6</v>
      </c>
      <c r="C16" s="19" t="s">
        <v>23</v>
      </c>
      <c r="D16" s="20">
        <v>2473</v>
      </c>
      <c r="E16" s="21">
        <v>5.2435171638784639E-2</v>
      </c>
      <c r="F16" s="20">
        <v>2128</v>
      </c>
      <c r="G16" s="21">
        <v>5.3579071933932576E-2</v>
      </c>
      <c r="H16" s="22">
        <v>0.16212406015037595</v>
      </c>
      <c r="I16" s="20">
        <v>2199</v>
      </c>
      <c r="J16" s="22">
        <v>0.12460209185993643</v>
      </c>
      <c r="K16" s="20">
        <v>24555</v>
      </c>
      <c r="L16" s="21">
        <v>4.9994095586348992E-2</v>
      </c>
      <c r="M16" s="20">
        <v>24999</v>
      </c>
      <c r="N16" s="21">
        <v>5.6895821858883616E-2</v>
      </c>
      <c r="O16" s="22">
        <v>-1.7760710428417092E-2</v>
      </c>
    </row>
    <row r="17" spans="2:15" ht="14.45" customHeight="1" thickBot="1" x14ac:dyDescent="0.25">
      <c r="B17" s="12">
        <v>7</v>
      </c>
      <c r="C17" s="13" t="s">
        <v>31</v>
      </c>
      <c r="D17" s="14">
        <v>2467</v>
      </c>
      <c r="E17" s="15">
        <v>5.2307953268451966E-2</v>
      </c>
      <c r="F17" s="14">
        <v>2046</v>
      </c>
      <c r="G17" s="15">
        <v>5.1514464838734043E-2</v>
      </c>
      <c r="H17" s="16">
        <v>0.20576735092864129</v>
      </c>
      <c r="I17" s="14">
        <v>2692</v>
      </c>
      <c r="J17" s="16">
        <v>-8.3580980683506723E-2</v>
      </c>
      <c r="K17" s="14">
        <v>23996</v>
      </c>
      <c r="L17" s="15">
        <v>4.8855968955000224E-2</v>
      </c>
      <c r="M17" s="14">
        <v>25037</v>
      </c>
      <c r="N17" s="15">
        <v>5.6982306967513462E-2</v>
      </c>
      <c r="O17" s="16">
        <v>-4.1578463873467308E-2</v>
      </c>
    </row>
    <row r="18" spans="2:15" ht="14.45" customHeight="1" thickBot="1" x14ac:dyDescent="0.25">
      <c r="B18" s="18">
        <v>8</v>
      </c>
      <c r="C18" s="19" t="s">
        <v>32</v>
      </c>
      <c r="D18" s="20">
        <v>2484</v>
      </c>
      <c r="E18" s="21">
        <v>5.266840531772788E-2</v>
      </c>
      <c r="F18" s="20">
        <v>1885</v>
      </c>
      <c r="G18" s="21">
        <v>4.746078505425888E-2</v>
      </c>
      <c r="H18" s="22">
        <v>0.31777188328912476</v>
      </c>
      <c r="I18" s="20">
        <v>2268</v>
      </c>
      <c r="J18" s="22">
        <v>9.5238095238095344E-2</v>
      </c>
      <c r="K18" s="20">
        <v>23551</v>
      </c>
      <c r="L18" s="21">
        <v>4.7949946860277141E-2</v>
      </c>
      <c r="M18" s="20">
        <v>17449</v>
      </c>
      <c r="N18" s="21">
        <v>3.9712596328479545E-2</v>
      </c>
      <c r="O18" s="22">
        <v>0.34970485414636943</v>
      </c>
    </row>
    <row r="19" spans="2:15" ht="14.45" customHeight="1" thickBot="1" x14ac:dyDescent="0.25">
      <c r="B19" s="12">
        <v>9</v>
      </c>
      <c r="C19" s="13" t="s">
        <v>16</v>
      </c>
      <c r="D19" s="14">
        <v>1985</v>
      </c>
      <c r="E19" s="15">
        <v>4.2088077518393656E-2</v>
      </c>
      <c r="F19" s="14">
        <v>1810</v>
      </c>
      <c r="G19" s="15">
        <v>4.5572424906211446E-2</v>
      </c>
      <c r="H19" s="16">
        <v>9.6685082872928207E-2</v>
      </c>
      <c r="I19" s="14">
        <v>2175</v>
      </c>
      <c r="J19" s="16">
        <v>-8.7356321839080486E-2</v>
      </c>
      <c r="K19" s="14">
        <v>20929</v>
      </c>
      <c r="L19" s="15">
        <v>4.2611542517886299E-2</v>
      </c>
      <c r="M19" s="14">
        <v>21507</v>
      </c>
      <c r="N19" s="15">
        <v>4.8948295560582819E-2</v>
      </c>
      <c r="O19" s="16">
        <v>-2.6874970939694043E-2</v>
      </c>
    </row>
    <row r="20" spans="2:15" ht="14.45" customHeight="1" thickBot="1" x14ac:dyDescent="0.25">
      <c r="B20" s="18">
        <v>10</v>
      </c>
      <c r="C20" s="19" t="s">
        <v>21</v>
      </c>
      <c r="D20" s="20">
        <v>1706</v>
      </c>
      <c r="E20" s="21">
        <v>3.6172423297924222E-2</v>
      </c>
      <c r="F20" s="20">
        <v>1758</v>
      </c>
      <c r="G20" s="21">
        <v>4.4263161870231889E-2</v>
      </c>
      <c r="H20" s="22">
        <v>-2.9579067121729197E-2</v>
      </c>
      <c r="I20" s="20">
        <v>1509</v>
      </c>
      <c r="J20" s="22">
        <v>0.13055003313452618</v>
      </c>
      <c r="K20" s="20">
        <v>19720</v>
      </c>
      <c r="L20" s="21">
        <v>4.0150012826829652E-2</v>
      </c>
      <c r="M20" s="20">
        <v>23744</v>
      </c>
      <c r="N20" s="21">
        <v>5.4039537350187308E-2</v>
      </c>
      <c r="O20" s="22">
        <v>-0.16947439353099736</v>
      </c>
    </row>
    <row r="21" spans="2:15" ht="14.45" customHeight="1" thickBot="1" x14ac:dyDescent="0.25">
      <c r="B21" s="12">
        <v>11</v>
      </c>
      <c r="C21" s="13" t="s">
        <v>29</v>
      </c>
      <c r="D21" s="14">
        <v>1514</v>
      </c>
      <c r="E21" s="15">
        <v>3.2101435447278587E-2</v>
      </c>
      <c r="F21" s="14">
        <v>1713</v>
      </c>
      <c r="G21" s="15">
        <v>4.313014578140343E-2</v>
      </c>
      <c r="H21" s="16">
        <v>-0.1161704611792177</v>
      </c>
      <c r="I21" s="14">
        <v>1366</v>
      </c>
      <c r="J21" s="16">
        <v>0.10834553440702788</v>
      </c>
      <c r="K21" s="14">
        <v>16206</v>
      </c>
      <c r="L21" s="15">
        <v>3.2995492285578167E-2</v>
      </c>
      <c r="M21" s="14">
        <v>18683</v>
      </c>
      <c r="N21" s="15">
        <v>4.2521086435038304E-2</v>
      </c>
      <c r="O21" s="16">
        <v>-0.13258042070331322</v>
      </c>
    </row>
    <row r="22" spans="2:15" ht="14.45" customHeight="1" thickBot="1" x14ac:dyDescent="0.25">
      <c r="B22" s="18">
        <v>12</v>
      </c>
      <c r="C22" s="19" t="s">
        <v>20</v>
      </c>
      <c r="D22" s="20">
        <v>1134</v>
      </c>
      <c r="E22" s="21">
        <v>2.404427199287577E-2</v>
      </c>
      <c r="F22" s="20">
        <v>959</v>
      </c>
      <c r="G22" s="21">
        <v>2.4145831759699875E-2</v>
      </c>
      <c r="H22" s="22">
        <v>0.18248175182481763</v>
      </c>
      <c r="I22" s="20">
        <v>1410</v>
      </c>
      <c r="J22" s="22">
        <v>-0.19574468085106378</v>
      </c>
      <c r="K22" s="20">
        <v>11706</v>
      </c>
      <c r="L22" s="21">
        <v>2.3833471102985192E-2</v>
      </c>
      <c r="M22" s="20">
        <v>12665</v>
      </c>
      <c r="N22" s="21">
        <v>2.8824576336763909E-2</v>
      </c>
      <c r="O22" s="22">
        <v>-7.5720489538097069E-2</v>
      </c>
    </row>
    <row r="23" spans="2:15" ht="14.45" customHeight="1" thickBot="1" x14ac:dyDescent="0.25">
      <c r="B23" s="12">
        <v>13</v>
      </c>
      <c r="C23" s="13" t="s">
        <v>33</v>
      </c>
      <c r="D23" s="14">
        <v>1002</v>
      </c>
      <c r="E23" s="15">
        <v>2.1245467845556899E-2</v>
      </c>
      <c r="F23" s="14">
        <v>781</v>
      </c>
      <c r="G23" s="15">
        <v>1.966412367500063E-2</v>
      </c>
      <c r="H23" s="16">
        <v>0.28297055057618437</v>
      </c>
      <c r="I23" s="14">
        <v>1230</v>
      </c>
      <c r="J23" s="16">
        <v>-0.18536585365853664</v>
      </c>
      <c r="K23" s="14">
        <v>11625</v>
      </c>
      <c r="L23" s="15">
        <v>2.3668554721698518E-2</v>
      </c>
      <c r="M23" s="14">
        <v>9843</v>
      </c>
      <c r="N23" s="15">
        <v>2.2401919059042017E-2</v>
      </c>
      <c r="O23" s="16">
        <v>0.18104236513258143</v>
      </c>
    </row>
    <row r="24" spans="2:15" ht="14.45" customHeight="1" thickBot="1" x14ac:dyDescent="0.25">
      <c r="B24" s="18">
        <v>14</v>
      </c>
      <c r="C24" s="19" t="s">
        <v>26</v>
      </c>
      <c r="D24" s="20">
        <v>935</v>
      </c>
      <c r="E24" s="21">
        <v>1.9824862710175348E-2</v>
      </c>
      <c r="F24" s="20">
        <v>1303</v>
      </c>
      <c r="G24" s="21">
        <v>3.280711030541078E-2</v>
      </c>
      <c r="H24" s="22">
        <v>-0.28242517267843437</v>
      </c>
      <c r="I24" s="20">
        <v>936</v>
      </c>
      <c r="J24" s="22">
        <v>-1.0683760683760646E-3</v>
      </c>
      <c r="K24" s="20">
        <v>10931</v>
      </c>
      <c r="L24" s="21">
        <v>2.2255567454871956E-2</v>
      </c>
      <c r="M24" s="20">
        <v>12003</v>
      </c>
      <c r="N24" s="21">
        <v>2.73179147074755E-2</v>
      </c>
      <c r="O24" s="22">
        <v>-8.931100558193783E-2</v>
      </c>
    </row>
    <row r="25" spans="2:15" ht="14.45" customHeight="1" thickBot="1" x14ac:dyDescent="0.25">
      <c r="B25" s="12">
        <v>15</v>
      </c>
      <c r="C25" s="13" t="s">
        <v>39</v>
      </c>
      <c r="D25" s="14">
        <v>936</v>
      </c>
      <c r="E25" s="15">
        <v>1.9846065771897462E-2</v>
      </c>
      <c r="F25" s="14">
        <v>589</v>
      </c>
      <c r="G25" s="15">
        <v>1.4829921695999195E-2</v>
      </c>
      <c r="H25" s="16">
        <v>0.58913412563667222</v>
      </c>
      <c r="I25" s="14">
        <v>969</v>
      </c>
      <c r="J25" s="16">
        <v>-3.4055727554179516E-2</v>
      </c>
      <c r="K25" s="14">
        <v>10205</v>
      </c>
      <c r="L25" s="15">
        <v>2.0777428037413621E-2</v>
      </c>
      <c r="M25" s="14">
        <v>6396</v>
      </c>
      <c r="N25" s="15">
        <v>1.4556809336750253E-2</v>
      </c>
      <c r="O25" s="16">
        <v>0.59552845528455278</v>
      </c>
    </row>
    <row r="26" spans="2:15" ht="14.45" customHeight="1" thickBot="1" x14ac:dyDescent="0.25">
      <c r="B26" s="18">
        <v>16</v>
      </c>
      <c r="C26" s="19" t="s">
        <v>27</v>
      </c>
      <c r="D26" s="20">
        <v>865</v>
      </c>
      <c r="E26" s="21">
        <v>1.8340648389627463E-2</v>
      </c>
      <c r="F26" s="20">
        <v>1091</v>
      </c>
      <c r="G26" s="21">
        <v>2.7469345620263364E-2</v>
      </c>
      <c r="H26" s="22">
        <v>-0.20714940421631534</v>
      </c>
      <c r="I26" s="20">
        <v>916</v>
      </c>
      <c r="J26" s="22">
        <v>-5.5676855895196553E-2</v>
      </c>
      <c r="K26" s="20">
        <v>10072</v>
      </c>
      <c r="L26" s="21">
        <v>2.0506639411350319E-2</v>
      </c>
      <c r="M26" s="20">
        <v>11410</v>
      </c>
      <c r="N26" s="21">
        <v>2.5968291828067605E-2</v>
      </c>
      <c r="O26" s="22">
        <v>-0.11726555652936022</v>
      </c>
    </row>
    <row r="27" spans="2:15" ht="14.45" customHeight="1" thickBot="1" x14ac:dyDescent="0.25">
      <c r="B27" s="12">
        <v>17</v>
      </c>
      <c r="C27" s="13" t="s">
        <v>61</v>
      </c>
      <c r="D27" s="14">
        <v>1086</v>
      </c>
      <c r="E27" s="15">
        <v>2.3026525030214361E-2</v>
      </c>
      <c r="F27" s="14">
        <v>445</v>
      </c>
      <c r="G27" s="15">
        <v>1.1204270211748118E-2</v>
      </c>
      <c r="H27" s="16">
        <v>1.440449438202247</v>
      </c>
      <c r="I27" s="14">
        <v>800</v>
      </c>
      <c r="J27" s="16">
        <v>0.35749999999999993</v>
      </c>
      <c r="K27" s="14">
        <v>9577</v>
      </c>
      <c r="L27" s="15">
        <v>1.9498817081265093E-2</v>
      </c>
      <c r="M27" s="14">
        <v>4801</v>
      </c>
      <c r="N27" s="15">
        <v>1.0926710698207937E-2</v>
      </c>
      <c r="O27" s="16">
        <v>0.99479275151010205</v>
      </c>
    </row>
    <row r="28" spans="2:15" ht="14.45" customHeight="1" thickBot="1" x14ac:dyDescent="0.25">
      <c r="B28" s="18">
        <v>18</v>
      </c>
      <c r="C28" s="19" t="s">
        <v>30</v>
      </c>
      <c r="D28" s="20">
        <v>780</v>
      </c>
      <c r="E28" s="21">
        <v>1.6538388143247883E-2</v>
      </c>
      <c r="F28" s="20">
        <v>328</v>
      </c>
      <c r="G28" s="21">
        <v>8.2584283807941184E-3</v>
      </c>
      <c r="H28" s="22">
        <v>1.3780487804878048</v>
      </c>
      <c r="I28" s="20">
        <v>881</v>
      </c>
      <c r="J28" s="22">
        <v>-0.11464245175936438</v>
      </c>
      <c r="K28" s="20">
        <v>8093</v>
      </c>
      <c r="L28" s="21">
        <v>1.6477386095716653E-2</v>
      </c>
      <c r="M28" s="20">
        <v>5055</v>
      </c>
      <c r="N28" s="21">
        <v>1.1504795371681134E-2</v>
      </c>
      <c r="O28" s="22">
        <v>0.60098911968348179</v>
      </c>
    </row>
    <row r="29" spans="2:15" ht="14.45" customHeight="1" thickBot="1" x14ac:dyDescent="0.25">
      <c r="B29" s="12">
        <v>19</v>
      </c>
      <c r="C29" s="13" t="s">
        <v>103</v>
      </c>
      <c r="D29" s="14">
        <v>633</v>
      </c>
      <c r="E29" s="15">
        <v>1.3421538070097322E-2</v>
      </c>
      <c r="F29" s="14">
        <v>148</v>
      </c>
      <c r="G29" s="15">
        <v>3.7263640254802731E-3</v>
      </c>
      <c r="H29" s="16">
        <v>3.2770270270270272</v>
      </c>
      <c r="I29" s="14">
        <v>681</v>
      </c>
      <c r="J29" s="16">
        <v>-7.0484581497797349E-2</v>
      </c>
      <c r="K29" s="14">
        <v>7820</v>
      </c>
      <c r="L29" s="15">
        <v>1.5921556810639347E-2</v>
      </c>
      <c r="M29" s="14">
        <v>2889</v>
      </c>
      <c r="N29" s="15">
        <v>6.575144179779782E-3</v>
      </c>
      <c r="O29" s="16">
        <v>1.7068189685012114</v>
      </c>
    </row>
    <row r="30" spans="2:15" ht="14.45" customHeight="1" thickBot="1" x14ac:dyDescent="0.25">
      <c r="B30" s="18">
        <v>20</v>
      </c>
      <c r="C30" s="19" t="s">
        <v>28</v>
      </c>
      <c r="D30" s="20">
        <v>655</v>
      </c>
      <c r="E30" s="21">
        <v>1.3888005427983801E-2</v>
      </c>
      <c r="F30" s="20">
        <v>652</v>
      </c>
      <c r="G30" s="21">
        <v>1.6416144220359041E-2</v>
      </c>
      <c r="H30" s="22">
        <v>4.6012269938651151E-3</v>
      </c>
      <c r="I30" s="20">
        <v>760</v>
      </c>
      <c r="J30" s="22">
        <v>-0.13815789473684215</v>
      </c>
      <c r="K30" s="20">
        <v>6850</v>
      </c>
      <c r="L30" s="21">
        <v>1.394663224461375E-2</v>
      </c>
      <c r="M30" s="20">
        <v>6857</v>
      </c>
      <c r="N30" s="21">
        <v>1.5606010259864992E-2</v>
      </c>
      <c r="O30" s="22">
        <v>-1.0208546011375441E-3</v>
      </c>
    </row>
    <row r="31" spans="2:15" ht="14.45" customHeight="1" thickBot="1" x14ac:dyDescent="0.25">
      <c r="B31" s="96" t="s">
        <v>42</v>
      </c>
      <c r="C31" s="97"/>
      <c r="D31" s="23">
        <f>SUM(D11:D30)</f>
        <v>42937</v>
      </c>
      <c r="E31" s="24">
        <f>D31/D33</f>
        <v>0.91039586116235183</v>
      </c>
      <c r="F31" s="23">
        <f>SUM(F11:F30)</f>
        <v>36307</v>
      </c>
      <c r="G31" s="24">
        <f>F31/F33</f>
        <v>0.91414255860210991</v>
      </c>
      <c r="H31" s="25">
        <f>D31/F31-1</f>
        <v>0.18260941416255827</v>
      </c>
      <c r="I31" s="23">
        <f>SUM(I11:I30)</f>
        <v>42697</v>
      </c>
      <c r="J31" s="24">
        <f>D31/I31-1</f>
        <v>5.6210038175983357E-3</v>
      </c>
      <c r="K31" s="23">
        <f>SUM(K11:K30)</f>
        <v>449660</v>
      </c>
      <c r="L31" s="24">
        <f>K31/K33</f>
        <v>0.91550987665883488</v>
      </c>
      <c r="M31" s="23">
        <f>SUM(M11:M30)</f>
        <v>400720</v>
      </c>
      <c r="N31" s="24">
        <f>M31/M33</f>
        <v>0.91200822974086326</v>
      </c>
      <c r="O31" s="25">
        <f>K31/M31-1</f>
        <v>0.12213016570173685</v>
      </c>
    </row>
    <row r="32" spans="2:15" ht="14.45" customHeight="1" thickBot="1" x14ac:dyDescent="0.25">
      <c r="B32" s="96" t="s">
        <v>12</v>
      </c>
      <c r="C32" s="97"/>
      <c r="D32" s="23">
        <f>D33-SUM(D11:D30)</f>
        <v>4226</v>
      </c>
      <c r="E32" s="24">
        <f>D32/D33</f>
        <v>8.9604138837648159E-2</v>
      </c>
      <c r="F32" s="23">
        <f>F33-SUM(F11:F30)</f>
        <v>3410</v>
      </c>
      <c r="G32" s="24">
        <f>F32/F33</f>
        <v>8.5857441397890075E-2</v>
      </c>
      <c r="H32" s="25">
        <f>D32/F32-1</f>
        <v>0.23929618768328442</v>
      </c>
      <c r="I32" s="23">
        <f>I33-SUM(I11:I30)</f>
        <v>3677</v>
      </c>
      <c r="J32" s="24">
        <f>D32/I32-1</f>
        <v>0.14930649986401967</v>
      </c>
      <c r="K32" s="23">
        <f>K33-SUM(K11:K30)</f>
        <v>41498</v>
      </c>
      <c r="L32" s="24">
        <f>K32/K33</f>
        <v>8.4490123341165166E-2</v>
      </c>
      <c r="M32" s="23">
        <f>M33-SUM(M11:M30)</f>
        <v>38662</v>
      </c>
      <c r="N32" s="24">
        <f>M32/M33</f>
        <v>8.7991770259136695E-2</v>
      </c>
      <c r="O32" s="25">
        <f>K32/M32-1</f>
        <v>7.3353680616626171E-2</v>
      </c>
    </row>
    <row r="33" spans="2:16" ht="14.45" customHeight="1" thickBot="1" x14ac:dyDescent="0.25">
      <c r="B33" s="98" t="s">
        <v>13</v>
      </c>
      <c r="C33" s="99"/>
      <c r="D33" s="26">
        <v>47163</v>
      </c>
      <c r="E33" s="27">
        <v>1</v>
      </c>
      <c r="F33" s="26">
        <v>39717</v>
      </c>
      <c r="G33" s="27">
        <v>1</v>
      </c>
      <c r="H33" s="28">
        <v>0.18747639549814932</v>
      </c>
      <c r="I33" s="26">
        <v>46374</v>
      </c>
      <c r="J33" s="28">
        <v>1.7013843964290398E-2</v>
      </c>
      <c r="K33" s="26">
        <v>491158</v>
      </c>
      <c r="L33" s="27">
        <v>1</v>
      </c>
      <c r="M33" s="26">
        <v>439382</v>
      </c>
      <c r="N33" s="27">
        <v>1</v>
      </c>
      <c r="O33" s="28">
        <v>0.11783823643207958</v>
      </c>
      <c r="P33" s="29"/>
    </row>
    <row r="34" spans="2:16" ht="14.45" customHeight="1" x14ac:dyDescent="0.2">
      <c r="B34" s="30" t="s">
        <v>69</v>
      </c>
    </row>
    <row r="35" spans="2:16" x14ac:dyDescent="0.2">
      <c r="B35" s="31" t="s">
        <v>68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2024-01-04T08:56:00Z</dcterms:modified>
</cp:coreProperties>
</file>